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37回結果 " sheetId="1" r:id="rId1"/>
    <sheet name="36回結果" sheetId="2" r:id="rId2"/>
    <sheet name="33回結果" sheetId="3" r:id="rId3"/>
    <sheet name="32回結果" sheetId="4" r:id="rId4"/>
    <sheet name="31回結果" sheetId="5" r:id="rId5"/>
    <sheet name="30回結果" sheetId="6" r:id="rId6"/>
    <sheet name="Sheet2" sheetId="7" r:id="rId7"/>
    <sheet name="Sheet3" sheetId="8" r:id="rId8"/>
  </sheets>
  <definedNames>
    <definedName name="_xlnm.Print_Area" localSheetId="4">'31回結果'!$A$1:$H$50</definedName>
    <definedName name="_xlnm.Print_Area" localSheetId="3">'32回結果'!$A$1:$H$51</definedName>
    <definedName name="_xlnm.Print_Area" localSheetId="1">'36回結果'!$A$1:$H$50</definedName>
    <definedName name="_xlnm.Print_Area" localSheetId="0">'37回結果 '!$A$1:$I$51</definedName>
  </definedNames>
  <calcPr fullCalcOnLoad="1"/>
</workbook>
</file>

<file path=xl/sharedStrings.xml><?xml version="1.0" encoding="utf-8"?>
<sst xmlns="http://schemas.openxmlformats.org/spreadsheetml/2006/main" count="449" uniqueCount="147">
  <si>
    <t>種目・種別ごとの申込者数</t>
  </si>
  <si>
    <t>種目</t>
  </si>
  <si>
    <t>申込者</t>
  </si>
  <si>
    <t>合　　　　計</t>
  </si>
  <si>
    <t>ハーフ</t>
  </si>
  <si>
    <t>総　　合　　計</t>
  </si>
  <si>
    <t>種　　　別</t>
  </si>
  <si>
    <t>男　子</t>
  </si>
  <si>
    <t>女　子</t>
  </si>
  <si>
    <t>合　計</t>
  </si>
  <si>
    <t>都道府県別申込者数</t>
  </si>
  <si>
    <t>都道府県</t>
  </si>
  <si>
    <t>人数</t>
  </si>
  <si>
    <t>神奈川</t>
  </si>
  <si>
    <t>（小田原）</t>
  </si>
  <si>
    <t>　　男子３０歳代</t>
  </si>
  <si>
    <t>　　男子４０歳代</t>
  </si>
  <si>
    <t>　　男子２９歳以下</t>
  </si>
  <si>
    <t>　　女子３９歳以下</t>
  </si>
  <si>
    <t>　　女子４０歳以上</t>
  </si>
  <si>
    <t>男女別申込者数</t>
  </si>
  <si>
    <t>【期　日】</t>
  </si>
  <si>
    <t>【会　場】</t>
  </si>
  <si>
    <t>小田原アリーナ</t>
  </si>
  <si>
    <t>受付者</t>
  </si>
  <si>
    <t>完走者</t>
  </si>
  <si>
    <t>クォーター</t>
  </si>
  <si>
    <t>【天　候】</t>
  </si>
  <si>
    <t>平成２9年３月１2日（日）</t>
  </si>
  <si>
    <t>第30回小田原尊徳マラソン大会　結果</t>
  </si>
  <si>
    <t>　　男子５０歳代</t>
  </si>
  <si>
    <t>3km</t>
  </si>
  <si>
    <t>　　中学生男子</t>
  </si>
  <si>
    <t>都道府県</t>
  </si>
  <si>
    <t>件数</t>
  </si>
  <si>
    <t>神奈川市町村別</t>
  </si>
  <si>
    <t>北海道</t>
  </si>
  <si>
    <t>小田原市</t>
  </si>
  <si>
    <t>宮城県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</si>
  <si>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</si>
  <si>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</si>
  <si>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</si>
  <si>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</si>
  <si>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</si>
  <si>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</si>
  <si>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</si>
  <si>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</si>
  <si>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</si>
  <si>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</si>
  <si>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</si>
  <si>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山梨県</t>
  </si>
  <si>
    <t>長野県</t>
  </si>
  <si>
    <t>静岡県</t>
  </si>
  <si>
    <t>愛知県</t>
  </si>
  <si>
    <t>三重県</t>
  </si>
  <si>
    <t>滋賀県</t>
  </si>
  <si>
    <t>大阪府</t>
  </si>
  <si>
    <t>兵庫県</t>
  </si>
  <si>
    <t>奈良県</t>
  </si>
  <si>
    <t>広島県</t>
  </si>
  <si>
    <t>山口県</t>
  </si>
  <si>
    <t>香川県</t>
  </si>
  <si>
    <t>福岡県</t>
  </si>
  <si>
    <t>大分県</t>
  </si>
  <si>
    <t>宮崎県</t>
  </si>
  <si>
    <t>鹿児島県</t>
  </si>
  <si>
    <t>662</t>
  </si>
  <si>
    <t>合計</t>
  </si>
  <si>
    <t>　　男子６０歳代以上</t>
  </si>
  <si>
    <t>　　４９歳以下男子</t>
  </si>
  <si>
    <t>　　５０歳以上男子</t>
  </si>
  <si>
    <t>晴れ</t>
  </si>
  <si>
    <t>　  ４９歳以下男子</t>
  </si>
  <si>
    <t>　　中学生男子</t>
  </si>
  <si>
    <t>第31回小田原尊徳マラソン大会　結果</t>
  </si>
  <si>
    <t>平成30年3月１1日（日）</t>
  </si>
  <si>
    <t>長野</t>
  </si>
  <si>
    <t>432</t>
  </si>
  <si>
    <t>静岡</t>
  </si>
  <si>
    <t>北海道</t>
  </si>
  <si>
    <t>愛知</t>
  </si>
  <si>
    <t>福島</t>
  </si>
  <si>
    <t>三重</t>
  </si>
  <si>
    <t>茨城</t>
  </si>
  <si>
    <t>大阪</t>
  </si>
  <si>
    <t>群馬</t>
  </si>
  <si>
    <t>京都</t>
  </si>
  <si>
    <t>埼玉</t>
  </si>
  <si>
    <t>兵庫</t>
  </si>
  <si>
    <t>千葉</t>
  </si>
  <si>
    <t>奈良</t>
  </si>
  <si>
    <t>東京</t>
  </si>
  <si>
    <t>岡山</t>
  </si>
  <si>
    <t>新潟</t>
  </si>
  <si>
    <t>徳島</t>
  </si>
  <si>
    <t>富山</t>
  </si>
  <si>
    <t>鹿児島</t>
  </si>
  <si>
    <t>山梨</t>
  </si>
  <si>
    <t>合　　　計</t>
  </si>
  <si>
    <t>　　男子６０歳以上</t>
  </si>
  <si>
    <t>クォーター</t>
  </si>
  <si>
    <t>ハーフ</t>
  </si>
  <si>
    <t>スタート</t>
  </si>
  <si>
    <t>第32回小田原尊徳マラソン大会　結果</t>
  </si>
  <si>
    <t>平成31年3月10日（日）</t>
  </si>
  <si>
    <t>10
㎞</t>
  </si>
  <si>
    <t>443</t>
  </si>
  <si>
    <t>岐阜</t>
  </si>
  <si>
    <t>岩手</t>
  </si>
  <si>
    <t>石川</t>
  </si>
  <si>
    <t>宮城</t>
  </si>
  <si>
    <t>滋賀</t>
  </si>
  <si>
    <t>曇り</t>
  </si>
  <si>
    <t>436</t>
  </si>
  <si>
    <t>栃木</t>
  </si>
  <si>
    <t>愛媛</t>
  </si>
  <si>
    <t>第33回小田原尊徳マラソン大会　結果</t>
  </si>
  <si>
    <t>　令和２年３月８日（日）に開催予定だった本大会は、国内で新型コロナウイルスの感染が拡大</t>
  </si>
  <si>
    <t>するなか、ランナー、ボランティア及びスタッフ等の大会関係者、来場の皆様の安全確保が難し</t>
  </si>
  <si>
    <t>い状況であることから、２月１９日にやむなく中止を決定いたしました。</t>
  </si>
  <si>
    <t>大会関係者数</t>
  </si>
  <si>
    <t>区分</t>
  </si>
  <si>
    <t>競技役員</t>
  </si>
  <si>
    <t>来賓</t>
  </si>
  <si>
    <t>模擬店出店者</t>
  </si>
  <si>
    <t>関係機関・団体等</t>
  </si>
  <si>
    <t>参加者・関係者合計人数</t>
  </si>
  <si>
    <t>2,710名</t>
  </si>
  <si>
    <t>申込者数</t>
  </si>
  <si>
    <t>第36回小田原尊徳マラソン大会　結果</t>
  </si>
  <si>
    <t>令和5年3月12日（日）</t>
  </si>
  <si>
    <t>秋田</t>
  </si>
  <si>
    <t>福岡</t>
  </si>
  <si>
    <t>熊本</t>
  </si>
  <si>
    <t>(365)</t>
  </si>
  <si>
    <t>新潟</t>
  </si>
  <si>
    <t>366</t>
  </si>
  <si>
    <t>山梨</t>
  </si>
  <si>
    <t>北海道</t>
  </si>
  <si>
    <t>青森</t>
  </si>
  <si>
    <t>静岡</t>
  </si>
  <si>
    <t>茨城</t>
  </si>
  <si>
    <t>山口</t>
  </si>
  <si>
    <t>第３７回小田原尊徳マラソン大会　結果</t>
  </si>
  <si>
    <t>令和６年３月１０日（日）</t>
  </si>
  <si>
    <t>晴</t>
  </si>
  <si>
    <t>完走率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</si>
</sst>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2" fillId="0" borderId="20" xfId="48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8" fontId="2" fillId="0" borderId="23" xfId="48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38" fontId="2" fillId="0" borderId="33" xfId="48" applyFont="1" applyBorder="1" applyAlignment="1">
      <alignment vertical="center"/>
    </xf>
    <xf numFmtId="49" fontId="2" fillId="0" borderId="34" xfId="0" applyNumberFormat="1" applyFont="1" applyBorder="1" applyAlignment="1">
      <alignment horizontal="right" vertical="center"/>
    </xf>
    <xf numFmtId="38" fontId="2" fillId="0" borderId="35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6" xfId="0" applyBorder="1" applyAlignment="1">
      <alignment vertical="center"/>
    </xf>
    <xf numFmtId="38" fontId="2" fillId="0" borderId="0" xfId="0" applyNumberFormat="1" applyFont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38" fontId="2" fillId="0" borderId="36" xfId="48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49" fontId="2" fillId="0" borderId="35" xfId="0" applyNumberFormat="1" applyFont="1" applyBorder="1" applyAlignment="1">
      <alignment horizontal="right" vertical="center"/>
    </xf>
    <xf numFmtId="0" fontId="2" fillId="0" borderId="49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38" fontId="2" fillId="0" borderId="51" xfId="48" applyFont="1" applyBorder="1" applyAlignment="1">
      <alignment vertical="center"/>
    </xf>
    <xf numFmtId="38" fontId="2" fillId="0" borderId="52" xfId="48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0" fontId="4" fillId="0" borderId="0" xfId="0" applyFont="1" applyAlignment="1">
      <alignment vertical="center"/>
    </xf>
    <xf numFmtId="38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0" xfId="48" applyFont="1" applyAlignment="1">
      <alignment vertical="center"/>
    </xf>
    <xf numFmtId="0" fontId="3" fillId="0" borderId="22" xfId="0" applyFont="1" applyBorder="1" applyAlignment="1">
      <alignment vertical="center"/>
    </xf>
    <xf numFmtId="38" fontId="3" fillId="0" borderId="52" xfId="48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36" xfId="48" applyFont="1" applyFill="1" applyBorder="1" applyAlignment="1">
      <alignment vertical="center"/>
    </xf>
    <xf numFmtId="49" fontId="3" fillId="0" borderId="35" xfId="0" applyNumberFormat="1" applyFont="1" applyBorder="1" applyAlignment="1">
      <alignment horizontal="right" vertical="center"/>
    </xf>
    <xf numFmtId="0" fontId="3" fillId="0" borderId="4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18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38" fontId="2" fillId="0" borderId="36" xfId="48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right" vertical="center"/>
    </xf>
    <xf numFmtId="0" fontId="2" fillId="0" borderId="55" xfId="0" applyFont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0" fontId="3" fillId="0" borderId="58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3" fillId="0" borderId="60" xfId="0" applyFont="1" applyBorder="1" applyAlignment="1">
      <alignment horizontal="center" vertical="center"/>
    </xf>
    <xf numFmtId="38" fontId="2" fillId="0" borderId="61" xfId="48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2" fillId="0" borderId="0" xfId="48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textRotation="255"/>
    </xf>
    <xf numFmtId="0" fontId="5" fillId="0" borderId="63" xfId="0" applyFont="1" applyBorder="1" applyAlignment="1">
      <alignment vertical="center" textRotation="255"/>
    </xf>
    <xf numFmtId="0" fontId="5" fillId="0" borderId="21" xfId="0" applyFont="1" applyBorder="1" applyAlignment="1">
      <alignment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38" fontId="2" fillId="0" borderId="11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38" fontId="2" fillId="0" borderId="24" xfId="48" applyFont="1" applyBorder="1" applyAlignment="1">
      <alignment vertical="center"/>
    </xf>
    <xf numFmtId="38" fontId="2" fillId="0" borderId="56" xfId="48" applyFont="1" applyBorder="1" applyAlignment="1">
      <alignment vertical="center"/>
    </xf>
    <xf numFmtId="38" fontId="2" fillId="0" borderId="24" xfId="0" applyNumberFormat="1" applyFont="1" applyBorder="1" applyAlignment="1">
      <alignment vertical="center"/>
    </xf>
    <xf numFmtId="38" fontId="2" fillId="0" borderId="5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6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38" fontId="3" fillId="0" borderId="24" xfId="48" applyFont="1" applyBorder="1" applyAlignment="1">
      <alignment vertical="center"/>
    </xf>
    <xf numFmtId="38" fontId="3" fillId="0" borderId="56" xfId="48" applyFont="1" applyBorder="1" applyAlignment="1">
      <alignment vertical="center"/>
    </xf>
    <xf numFmtId="0" fontId="3" fillId="0" borderId="11" xfId="0" applyFont="1" applyBorder="1" applyAlignment="1">
      <alignment vertical="center" textRotation="255"/>
    </xf>
    <xf numFmtId="0" fontId="3" fillId="0" borderId="63" xfId="0" applyFont="1" applyBorder="1" applyAlignment="1">
      <alignment vertical="center" textRotation="255"/>
    </xf>
    <xf numFmtId="0" fontId="3" fillId="0" borderId="21" xfId="0" applyFont="1" applyBorder="1" applyAlignment="1">
      <alignment vertical="center" textRotation="255"/>
    </xf>
    <xf numFmtId="0" fontId="3" fillId="0" borderId="12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38" fontId="2" fillId="0" borderId="54" xfId="48" applyFont="1" applyBorder="1" applyAlignment="1">
      <alignment horizontal="right" vertical="center"/>
    </xf>
    <xf numFmtId="38" fontId="2" fillId="0" borderId="61" xfId="48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38" fontId="2" fillId="0" borderId="0" xfId="48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textRotation="255"/>
    </xf>
    <xf numFmtId="0" fontId="5" fillId="0" borderId="79" xfId="0" applyFont="1" applyBorder="1" applyAlignment="1">
      <alignment horizontal="center" vertical="center" textRotation="255"/>
    </xf>
    <xf numFmtId="0" fontId="5" fillId="0" borderId="56" xfId="0" applyFont="1" applyBorder="1" applyAlignment="1">
      <alignment horizontal="center" vertical="center" textRotation="255"/>
    </xf>
    <xf numFmtId="38" fontId="2" fillId="0" borderId="22" xfId="48" applyFont="1" applyBorder="1" applyAlignment="1">
      <alignment horizontal="right" vertical="center"/>
    </xf>
    <xf numFmtId="38" fontId="2" fillId="0" borderId="80" xfId="48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50" xfId="0" applyFont="1" applyBorder="1" applyAlignment="1">
      <alignment horizontal="right" vertical="center"/>
    </xf>
    <xf numFmtId="38" fontId="2" fillId="0" borderId="19" xfId="48" applyFont="1" applyBorder="1" applyAlignment="1">
      <alignment horizontal="right" vertical="center"/>
    </xf>
    <xf numFmtId="38" fontId="2" fillId="0" borderId="17" xfId="48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38" fontId="2" fillId="0" borderId="24" xfId="0" applyNumberFormat="1" applyFont="1" applyBorder="1" applyAlignment="1">
      <alignment horizontal="right" vertical="center"/>
    </xf>
    <xf numFmtId="38" fontId="2" fillId="0" borderId="56" xfId="0" applyNumberFormat="1" applyFont="1" applyBorder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38" fontId="2" fillId="0" borderId="21" xfId="48" applyFont="1" applyBorder="1" applyAlignment="1">
      <alignment horizontal="right" vertical="center"/>
    </xf>
    <xf numFmtId="0" fontId="2" fillId="0" borderId="68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38" fontId="2" fillId="0" borderId="24" xfId="48" applyFont="1" applyBorder="1" applyAlignment="1">
      <alignment horizontal="right" vertical="center"/>
    </xf>
    <xf numFmtId="38" fontId="2" fillId="0" borderId="56" xfId="48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5" fillId="0" borderId="83" xfId="0" applyFont="1" applyBorder="1" applyAlignment="1">
      <alignment horizontal="left" vertical="center"/>
    </xf>
    <xf numFmtId="0" fontId="5" fillId="0" borderId="84" xfId="0" applyFont="1" applyBorder="1" applyAlignment="1">
      <alignment horizontal="left" vertical="center"/>
    </xf>
    <xf numFmtId="0" fontId="2" fillId="0" borderId="85" xfId="0" applyFont="1" applyBorder="1" applyAlignment="1">
      <alignment horizontal="left" vertical="center"/>
    </xf>
    <xf numFmtId="0" fontId="2" fillId="0" borderId="86" xfId="0" applyFont="1" applyBorder="1" applyAlignment="1">
      <alignment horizontal="left" vertical="center"/>
    </xf>
    <xf numFmtId="0" fontId="2" fillId="0" borderId="87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63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0" fillId="0" borderId="8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6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0" fontId="3" fillId="0" borderId="89" xfId="0" applyNumberFormat="1" applyFont="1" applyBorder="1" applyAlignment="1">
      <alignment vertical="center"/>
    </xf>
    <xf numFmtId="9" fontId="3" fillId="0" borderId="32" xfId="0" applyNumberFormat="1" applyFont="1" applyBorder="1" applyAlignment="1">
      <alignment vertical="center"/>
    </xf>
    <xf numFmtId="10" fontId="3" fillId="0" borderId="32" xfId="0" applyNumberFormat="1" applyFont="1" applyBorder="1" applyAlignment="1">
      <alignment vertical="center"/>
    </xf>
    <xf numFmtId="9" fontId="3" fillId="0" borderId="90" xfId="0" applyNumberFormat="1" applyFont="1" applyBorder="1" applyAlignment="1">
      <alignment vertical="center"/>
    </xf>
    <xf numFmtId="9" fontId="3" fillId="0" borderId="45" xfId="0" applyNumberFormat="1" applyFont="1" applyBorder="1" applyAlignment="1">
      <alignment vertical="center"/>
    </xf>
    <xf numFmtId="10" fontId="3" fillId="0" borderId="91" xfId="0" applyNumberFormat="1" applyFont="1" applyBorder="1" applyAlignment="1">
      <alignment vertical="center"/>
    </xf>
    <xf numFmtId="10" fontId="3" fillId="0" borderId="92" xfId="0" applyNumberFormat="1" applyFont="1" applyBorder="1" applyAlignment="1">
      <alignment vertical="center"/>
    </xf>
    <xf numFmtId="9" fontId="3" fillId="0" borderId="9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zoomScale="60" zoomScalePageLayoutView="0" workbookViewId="0" topLeftCell="A1">
      <selection activeCell="N55" sqref="N55"/>
    </sheetView>
  </sheetViews>
  <sheetFormatPr defaultColWidth="9.00390625" defaultRowHeight="13.5"/>
  <cols>
    <col min="1" max="1" width="5.125" style="1" customWidth="1"/>
    <col min="2" max="16384" width="9.00390625" style="1" customWidth="1"/>
  </cols>
  <sheetData>
    <row r="1" spans="1:15" ht="30" customHeight="1">
      <c r="A1" s="120" t="s">
        <v>143</v>
      </c>
      <c r="B1" s="120"/>
      <c r="C1" s="120"/>
      <c r="D1" s="120"/>
      <c r="E1" s="120"/>
      <c r="F1" s="120"/>
      <c r="G1" s="120"/>
      <c r="H1" s="120"/>
      <c r="I1" s="70"/>
      <c r="J1" s="70"/>
      <c r="K1" s="70"/>
      <c r="L1" s="70"/>
      <c r="M1" s="70"/>
      <c r="N1" s="70"/>
      <c r="O1" s="71"/>
    </row>
    <row r="2" ht="14.25" customHeight="1"/>
    <row r="3" spans="2:8" ht="15" customHeight="1">
      <c r="B3" s="13" t="s">
        <v>21</v>
      </c>
      <c r="C3" s="13" t="s">
        <v>144</v>
      </c>
      <c r="D3" s="13"/>
      <c r="E3" s="13"/>
      <c r="F3" s="13" t="s">
        <v>22</v>
      </c>
      <c r="G3" s="13" t="s">
        <v>23</v>
      </c>
      <c r="H3" s="13"/>
    </row>
    <row r="4" spans="2:11" ht="15" customHeight="1">
      <c r="B4" s="13" t="s">
        <v>27</v>
      </c>
      <c r="C4" s="115" t="s">
        <v>145</v>
      </c>
      <c r="I4" s="72"/>
      <c r="J4" s="121"/>
      <c r="K4" s="121"/>
    </row>
    <row r="5" spans="2:11" ht="15" customHeight="1">
      <c r="B5" s="13"/>
      <c r="I5" s="72"/>
      <c r="J5" s="4"/>
      <c r="K5" s="4"/>
    </row>
    <row r="6" spans="1:2" ht="20.25" customHeight="1">
      <c r="A6" s="1">
        <v>1</v>
      </c>
      <c r="B6" s="1" t="s">
        <v>0</v>
      </c>
    </row>
    <row r="7" ht="7.5" customHeight="1" thickBot="1"/>
    <row r="8" spans="2:10" ht="16.5" customHeight="1" thickBot="1">
      <c r="B8" s="14" t="s">
        <v>1</v>
      </c>
      <c r="C8" s="122" t="s">
        <v>6</v>
      </c>
      <c r="D8" s="123"/>
      <c r="E8" s="124"/>
      <c r="F8" s="15" t="s">
        <v>2</v>
      </c>
      <c r="G8" s="14" t="s">
        <v>102</v>
      </c>
      <c r="H8" s="15" t="s">
        <v>25</v>
      </c>
      <c r="I8" s="15" t="s">
        <v>146</v>
      </c>
      <c r="J8" s="248"/>
    </row>
    <row r="9" spans="2:9" ht="16.5" customHeight="1">
      <c r="B9" s="125" t="s">
        <v>105</v>
      </c>
      <c r="C9" s="128" t="s">
        <v>17</v>
      </c>
      <c r="D9" s="129"/>
      <c r="E9" s="130"/>
      <c r="F9" s="11">
        <v>56</v>
      </c>
      <c r="G9" s="73">
        <v>49</v>
      </c>
      <c r="H9" s="73">
        <v>48</v>
      </c>
      <c r="I9" s="251">
        <v>0.979</v>
      </c>
    </row>
    <row r="10" spans="2:9" ht="16.5" customHeight="1">
      <c r="B10" s="126"/>
      <c r="C10" s="131" t="s">
        <v>15</v>
      </c>
      <c r="D10" s="132"/>
      <c r="E10" s="133"/>
      <c r="F10" s="7">
        <v>95</v>
      </c>
      <c r="G10" s="59">
        <v>83</v>
      </c>
      <c r="H10" s="59">
        <v>83</v>
      </c>
      <c r="I10" s="252">
        <v>1</v>
      </c>
    </row>
    <row r="11" spans="2:9" ht="16.5" customHeight="1">
      <c r="B11" s="126"/>
      <c r="C11" s="131" t="s">
        <v>16</v>
      </c>
      <c r="D11" s="132"/>
      <c r="E11" s="133"/>
      <c r="F11" s="7">
        <v>180</v>
      </c>
      <c r="G11" s="74">
        <v>167</v>
      </c>
      <c r="H11" s="59">
        <v>164</v>
      </c>
      <c r="I11" s="253">
        <v>0.982</v>
      </c>
    </row>
    <row r="12" spans="2:9" ht="16.5" customHeight="1">
      <c r="B12" s="126"/>
      <c r="C12" s="131" t="s">
        <v>30</v>
      </c>
      <c r="D12" s="132"/>
      <c r="E12" s="133"/>
      <c r="F12" s="7">
        <v>185</v>
      </c>
      <c r="G12" s="74">
        <v>166</v>
      </c>
      <c r="H12" s="59">
        <v>166</v>
      </c>
      <c r="I12" s="252">
        <v>1</v>
      </c>
    </row>
    <row r="13" spans="2:9" ht="16.5" customHeight="1">
      <c r="B13" s="126"/>
      <c r="C13" s="131" t="s">
        <v>99</v>
      </c>
      <c r="D13" s="132"/>
      <c r="E13" s="133"/>
      <c r="F13" s="7">
        <v>230</v>
      </c>
      <c r="G13" s="74">
        <v>200</v>
      </c>
      <c r="H13" s="59">
        <v>198</v>
      </c>
      <c r="I13" s="252">
        <v>0.99</v>
      </c>
    </row>
    <row r="14" spans="2:9" ht="16.5" customHeight="1">
      <c r="B14" s="126"/>
      <c r="C14" s="131" t="s">
        <v>18</v>
      </c>
      <c r="D14" s="132"/>
      <c r="E14" s="133"/>
      <c r="F14" s="8">
        <v>55</v>
      </c>
      <c r="G14" s="59">
        <v>52</v>
      </c>
      <c r="H14" s="59">
        <v>51</v>
      </c>
      <c r="I14" s="253">
        <v>0.9807</v>
      </c>
    </row>
    <row r="15" spans="2:9" ht="16.5" customHeight="1">
      <c r="B15" s="126"/>
      <c r="C15" s="131" t="s">
        <v>19</v>
      </c>
      <c r="D15" s="132"/>
      <c r="E15" s="133"/>
      <c r="F15" s="8">
        <v>162</v>
      </c>
      <c r="G15" s="59">
        <v>145</v>
      </c>
      <c r="H15" s="59">
        <v>145</v>
      </c>
      <c r="I15" s="254">
        <v>1</v>
      </c>
    </row>
    <row r="16" spans="2:9" ht="16.5" customHeight="1" thickBot="1">
      <c r="B16" s="127"/>
      <c r="C16" s="134" t="s">
        <v>3</v>
      </c>
      <c r="D16" s="135"/>
      <c r="E16" s="136"/>
      <c r="F16" s="75">
        <f>SUM(F9:F15)</f>
        <v>963</v>
      </c>
      <c r="G16" s="75">
        <f>SUM(G9:G15)</f>
        <v>862</v>
      </c>
      <c r="H16" s="76">
        <f>SUM(H9:H15)</f>
        <v>855</v>
      </c>
      <c r="I16" s="255">
        <v>0.99</v>
      </c>
    </row>
    <row r="17" spans="2:9" ht="16.5" customHeight="1">
      <c r="B17" s="137" t="s">
        <v>4</v>
      </c>
      <c r="C17" s="128" t="s">
        <v>17</v>
      </c>
      <c r="D17" s="129"/>
      <c r="E17" s="130"/>
      <c r="F17" s="11">
        <v>86</v>
      </c>
      <c r="G17" s="58">
        <v>76</v>
      </c>
      <c r="H17" s="73">
        <v>71</v>
      </c>
      <c r="I17" s="251">
        <v>0.934</v>
      </c>
    </row>
    <row r="18" spans="2:9" ht="16.5" customHeight="1">
      <c r="B18" s="138"/>
      <c r="C18" s="131" t="s">
        <v>15</v>
      </c>
      <c r="D18" s="132"/>
      <c r="E18" s="133"/>
      <c r="F18" s="7">
        <v>130</v>
      </c>
      <c r="G18" s="74">
        <v>117</v>
      </c>
      <c r="H18" s="59">
        <v>110</v>
      </c>
      <c r="I18" s="252">
        <v>0.94</v>
      </c>
    </row>
    <row r="19" spans="2:9" ht="16.5" customHeight="1">
      <c r="B19" s="138"/>
      <c r="C19" s="131" t="s">
        <v>16</v>
      </c>
      <c r="D19" s="132"/>
      <c r="E19" s="133"/>
      <c r="F19" s="7">
        <v>294</v>
      </c>
      <c r="G19" s="74">
        <v>248</v>
      </c>
      <c r="H19" s="59">
        <v>239</v>
      </c>
      <c r="I19" s="253">
        <v>0.9637</v>
      </c>
    </row>
    <row r="20" spans="2:9" ht="16.5" customHeight="1">
      <c r="B20" s="138"/>
      <c r="C20" s="131" t="s">
        <v>30</v>
      </c>
      <c r="D20" s="132"/>
      <c r="E20" s="133"/>
      <c r="F20" s="7">
        <v>268</v>
      </c>
      <c r="G20" s="74">
        <v>236</v>
      </c>
      <c r="H20" s="59">
        <v>227</v>
      </c>
      <c r="I20" s="253">
        <v>0.9618</v>
      </c>
    </row>
    <row r="21" spans="2:9" ht="16.5" customHeight="1">
      <c r="B21" s="138"/>
      <c r="C21" s="131" t="s">
        <v>99</v>
      </c>
      <c r="D21" s="132"/>
      <c r="E21" s="133"/>
      <c r="F21" s="7">
        <v>150</v>
      </c>
      <c r="G21" s="74">
        <v>127</v>
      </c>
      <c r="H21" s="59">
        <v>116</v>
      </c>
      <c r="I21" s="253">
        <v>0.9133</v>
      </c>
    </row>
    <row r="22" spans="2:9" ht="16.5" customHeight="1">
      <c r="B22" s="138"/>
      <c r="C22" s="131" t="s">
        <v>18</v>
      </c>
      <c r="D22" s="132"/>
      <c r="E22" s="133"/>
      <c r="F22" s="8">
        <v>31</v>
      </c>
      <c r="G22" s="74">
        <v>29</v>
      </c>
      <c r="H22" s="59">
        <v>23</v>
      </c>
      <c r="I22" s="256">
        <v>0.7931</v>
      </c>
    </row>
    <row r="23" spans="2:9" ht="16.5" customHeight="1">
      <c r="B23" s="138"/>
      <c r="C23" s="131" t="s">
        <v>19</v>
      </c>
      <c r="D23" s="132"/>
      <c r="E23" s="133"/>
      <c r="F23" s="8">
        <v>100</v>
      </c>
      <c r="G23" s="74">
        <v>87</v>
      </c>
      <c r="H23" s="59">
        <v>81</v>
      </c>
      <c r="I23" s="257">
        <v>0.931</v>
      </c>
    </row>
    <row r="24" spans="2:9" ht="16.5" customHeight="1" thickBot="1">
      <c r="B24" s="139"/>
      <c r="C24" s="134" t="s">
        <v>3</v>
      </c>
      <c r="D24" s="135"/>
      <c r="E24" s="136"/>
      <c r="F24" s="75">
        <f>SUM(F17:F23)</f>
        <v>1059</v>
      </c>
      <c r="G24" s="75">
        <f>SUM(G17:G23)</f>
        <v>920</v>
      </c>
      <c r="H24" s="76">
        <f>SUM(H17:H23)</f>
        <v>867</v>
      </c>
      <c r="I24" s="258">
        <v>0.94</v>
      </c>
    </row>
    <row r="25" spans="2:10" ht="16.5" customHeight="1">
      <c r="B25" s="140" t="s">
        <v>5</v>
      </c>
      <c r="C25" s="141"/>
      <c r="D25" s="141"/>
      <c r="E25" s="142"/>
      <c r="F25" s="146">
        <f>F16+F24</f>
        <v>2022</v>
      </c>
      <c r="G25" s="148">
        <f>G16+G24</f>
        <v>1782</v>
      </c>
      <c r="H25" s="150">
        <f>H16+H24</f>
        <v>1722</v>
      </c>
      <c r="I25" s="249"/>
      <c r="J25" s="250"/>
    </row>
    <row r="26" spans="2:10" ht="16.5" customHeight="1" thickBot="1">
      <c r="B26" s="143"/>
      <c r="C26" s="144"/>
      <c r="D26" s="144"/>
      <c r="E26" s="145"/>
      <c r="F26" s="147"/>
      <c r="G26" s="149"/>
      <c r="H26" s="151"/>
      <c r="I26" s="126"/>
      <c r="J26" s="250"/>
    </row>
    <row r="27" spans="6:9" ht="16.5" customHeight="1">
      <c r="F27" s="4"/>
      <c r="G27" s="4"/>
      <c r="I27" s="250"/>
    </row>
    <row r="28" spans="6:7" ht="16.5" customHeight="1">
      <c r="F28" s="4"/>
      <c r="G28" s="4"/>
    </row>
    <row r="29" spans="1:2" ht="16.5" customHeight="1">
      <c r="A29" s="1">
        <v>2</v>
      </c>
      <c r="B29" s="1" t="s">
        <v>20</v>
      </c>
    </row>
    <row r="30" ht="7.5" customHeight="1" thickBot="1"/>
    <row r="31" spans="2:11" ht="21" customHeight="1">
      <c r="B31" s="77" t="s">
        <v>7</v>
      </c>
      <c r="C31" s="67">
        <v>1674</v>
      </c>
      <c r="K31" s="28"/>
    </row>
    <row r="32" spans="2:11" ht="21" customHeight="1" thickBot="1">
      <c r="B32" s="78" t="s">
        <v>8</v>
      </c>
      <c r="C32" s="68">
        <v>348</v>
      </c>
      <c r="K32" s="28"/>
    </row>
    <row r="33" spans="2:11" ht="21" customHeight="1" thickBot="1">
      <c r="B33" s="79" t="s">
        <v>9</v>
      </c>
      <c r="C33" s="69">
        <f>SUM(C31:C32)</f>
        <v>2022</v>
      </c>
      <c r="K33" s="28"/>
    </row>
    <row r="34" spans="2:11" ht="16.5" customHeight="1">
      <c r="B34" s="72"/>
      <c r="C34" s="4"/>
      <c r="D34" s="4"/>
      <c r="K34" s="28"/>
    </row>
    <row r="35" spans="2:11" ht="15" customHeight="1">
      <c r="B35" s="72"/>
      <c r="C35" s="152"/>
      <c r="D35" s="152"/>
      <c r="K35" s="28"/>
    </row>
    <row r="36" spans="1:11" ht="16.5" customHeight="1">
      <c r="A36" s="1">
        <v>3</v>
      </c>
      <c r="B36" s="1" t="s">
        <v>10</v>
      </c>
      <c r="K36" s="28"/>
    </row>
    <row r="37" spans="3:11" ht="7.5" customHeight="1" thickBot="1">
      <c r="C37" s="4"/>
      <c r="D37" s="4"/>
      <c r="K37" s="28"/>
    </row>
    <row r="38" spans="2:11" ht="17.25" customHeight="1" thickBot="1">
      <c r="B38" s="153" t="s">
        <v>11</v>
      </c>
      <c r="C38" s="154"/>
      <c r="D38" s="12" t="s">
        <v>12</v>
      </c>
      <c r="E38" s="153" t="s">
        <v>11</v>
      </c>
      <c r="F38" s="154"/>
      <c r="G38" s="12" t="s">
        <v>12</v>
      </c>
      <c r="K38" s="28"/>
    </row>
    <row r="39" spans="2:11" ht="17.25" customHeight="1">
      <c r="B39" s="155" t="s">
        <v>13</v>
      </c>
      <c r="C39" s="156"/>
      <c r="D39" s="110">
        <v>1570</v>
      </c>
      <c r="E39" s="155" t="s">
        <v>135</v>
      </c>
      <c r="F39" s="156"/>
      <c r="G39" s="38">
        <v>3</v>
      </c>
      <c r="K39" s="28"/>
    </row>
    <row r="40" spans="2:11" ht="17.25" customHeight="1">
      <c r="B40" s="157" t="s">
        <v>14</v>
      </c>
      <c r="C40" s="158"/>
      <c r="D40" s="111" t="s">
        <v>136</v>
      </c>
      <c r="E40" s="159" t="s">
        <v>137</v>
      </c>
      <c r="F40" s="160"/>
      <c r="G40" s="61">
        <v>3</v>
      </c>
      <c r="K40" s="28"/>
    </row>
    <row r="41" spans="2:11" ht="17.25" customHeight="1">
      <c r="B41" s="157" t="s">
        <v>138</v>
      </c>
      <c r="C41" s="158"/>
      <c r="D41" s="3">
        <v>4</v>
      </c>
      <c r="E41" s="161" t="s">
        <v>76</v>
      </c>
      <c r="F41" s="162"/>
      <c r="G41" s="3">
        <v>6</v>
      </c>
      <c r="K41" s="28"/>
    </row>
    <row r="42" spans="2:11" ht="17.25" customHeight="1">
      <c r="B42" s="157" t="s">
        <v>139</v>
      </c>
      <c r="C42" s="158"/>
      <c r="D42" s="3">
        <v>2</v>
      </c>
      <c r="E42" s="161" t="s">
        <v>140</v>
      </c>
      <c r="F42" s="162"/>
      <c r="G42" s="3">
        <v>109</v>
      </c>
      <c r="K42" s="28"/>
    </row>
    <row r="43" spans="2:11" ht="17.25" customHeight="1">
      <c r="B43" s="161" t="s">
        <v>110</v>
      </c>
      <c r="C43" s="162"/>
      <c r="D43" s="3">
        <v>4</v>
      </c>
      <c r="E43" s="161" t="s">
        <v>80</v>
      </c>
      <c r="F43" s="162"/>
      <c r="G43" s="3">
        <v>10</v>
      </c>
      <c r="K43" s="28"/>
    </row>
    <row r="44" spans="2:11" ht="17.25" customHeight="1">
      <c r="B44" s="161" t="s">
        <v>81</v>
      </c>
      <c r="C44" s="162"/>
      <c r="D44" s="3">
        <v>1</v>
      </c>
      <c r="E44" s="161" t="s">
        <v>111</v>
      </c>
      <c r="F44" s="162"/>
      <c r="G44" s="3">
        <v>3</v>
      </c>
      <c r="K44" s="28"/>
    </row>
    <row r="45" spans="2:7" ht="17.25" customHeight="1">
      <c r="B45" s="161" t="s">
        <v>141</v>
      </c>
      <c r="C45" s="162"/>
      <c r="D45" s="3">
        <v>7</v>
      </c>
      <c r="E45" s="161" t="s">
        <v>84</v>
      </c>
      <c r="F45" s="162"/>
      <c r="G45" s="3">
        <v>3</v>
      </c>
    </row>
    <row r="46" spans="2:7" ht="17.25" customHeight="1">
      <c r="B46" s="161" t="s">
        <v>114</v>
      </c>
      <c r="C46" s="162"/>
      <c r="D46" s="3">
        <v>4</v>
      </c>
      <c r="E46" s="161" t="s">
        <v>88</v>
      </c>
      <c r="F46" s="162"/>
      <c r="G46" s="3">
        <v>1</v>
      </c>
    </row>
    <row r="47" spans="2:7" ht="17.25" customHeight="1">
      <c r="B47" s="161" t="s">
        <v>85</v>
      </c>
      <c r="C47" s="162"/>
      <c r="D47" s="39">
        <v>7</v>
      </c>
      <c r="E47" s="161" t="s">
        <v>90</v>
      </c>
      <c r="F47" s="162"/>
      <c r="G47" s="3">
        <v>2</v>
      </c>
    </row>
    <row r="48" spans="2:7" ht="17.25" customHeight="1">
      <c r="B48" s="157" t="s">
        <v>87</v>
      </c>
      <c r="C48" s="158"/>
      <c r="D48" s="3">
        <v>31</v>
      </c>
      <c r="E48" s="161" t="s">
        <v>142</v>
      </c>
      <c r="F48" s="162"/>
      <c r="G48" s="3">
        <v>1</v>
      </c>
    </row>
    <row r="49" spans="2:7" ht="17.25" customHeight="1">
      <c r="B49" s="159" t="s">
        <v>89</v>
      </c>
      <c r="C49" s="160"/>
      <c r="D49" s="112">
        <v>35</v>
      </c>
      <c r="E49" s="161" t="s">
        <v>94</v>
      </c>
      <c r="F49" s="162"/>
      <c r="G49" s="3">
        <v>1</v>
      </c>
    </row>
    <row r="50" spans="2:7" ht="17.25" customHeight="1" thickBot="1">
      <c r="B50" s="163" t="s">
        <v>91</v>
      </c>
      <c r="C50" s="164"/>
      <c r="D50" s="64">
        <v>214</v>
      </c>
      <c r="E50" s="161" t="s">
        <v>96</v>
      </c>
      <c r="F50" s="162"/>
      <c r="G50" s="3">
        <v>1</v>
      </c>
    </row>
    <row r="51" spans="2:7" ht="18" thickBot="1">
      <c r="B51" s="116"/>
      <c r="D51" s="117"/>
      <c r="E51" s="114" t="s">
        <v>98</v>
      </c>
      <c r="F51" s="118"/>
      <c r="G51" s="119">
        <f>D39+SUM(D41:D50)+SUM(G39:G50)</f>
        <v>2022</v>
      </c>
    </row>
  </sheetData>
  <sheetProtection/>
  <mergeCells count="53">
    <mergeCell ref="I25:I26"/>
    <mergeCell ref="B50:C50"/>
    <mergeCell ref="E50:F50"/>
    <mergeCell ref="B47:C47"/>
    <mergeCell ref="E47:F47"/>
    <mergeCell ref="B48:C48"/>
    <mergeCell ref="E48:F48"/>
    <mergeCell ref="B49:C49"/>
    <mergeCell ref="E49:F49"/>
    <mergeCell ref="B44:C44"/>
    <mergeCell ref="E44:F44"/>
    <mergeCell ref="B45:C45"/>
    <mergeCell ref="E45:F45"/>
    <mergeCell ref="B46:C46"/>
    <mergeCell ref="E46:F46"/>
    <mergeCell ref="B41:C41"/>
    <mergeCell ref="E41:F41"/>
    <mergeCell ref="B42:C42"/>
    <mergeCell ref="E42:F42"/>
    <mergeCell ref="B43:C43"/>
    <mergeCell ref="E43:F43"/>
    <mergeCell ref="B38:C38"/>
    <mergeCell ref="E38:F38"/>
    <mergeCell ref="B39:C39"/>
    <mergeCell ref="E39:F39"/>
    <mergeCell ref="B40:C40"/>
    <mergeCell ref="E40:F40"/>
    <mergeCell ref="C24:E24"/>
    <mergeCell ref="B25:E26"/>
    <mergeCell ref="F25:F26"/>
    <mergeCell ref="G25:G26"/>
    <mergeCell ref="H25:H26"/>
    <mergeCell ref="C35:D35"/>
    <mergeCell ref="C15:E15"/>
    <mergeCell ref="C16:E16"/>
    <mergeCell ref="B17:B24"/>
    <mergeCell ref="C17:E17"/>
    <mergeCell ref="C18:E18"/>
    <mergeCell ref="C19:E19"/>
    <mergeCell ref="C20:E20"/>
    <mergeCell ref="C21:E21"/>
    <mergeCell ref="C22:E22"/>
    <mergeCell ref="C23:E23"/>
    <mergeCell ref="A1:H1"/>
    <mergeCell ref="J4:K4"/>
    <mergeCell ref="C8:E8"/>
    <mergeCell ref="B9:B16"/>
    <mergeCell ref="C9:E9"/>
    <mergeCell ref="C10:E10"/>
    <mergeCell ref="C11:E11"/>
    <mergeCell ref="C12:E12"/>
    <mergeCell ref="C13:E13"/>
    <mergeCell ref="C14:E14"/>
  </mergeCells>
  <printOptions horizontalCentered="1"/>
  <pageMargins left="0.3937007874015748" right="0.3937007874015748" top="0.3937007874015748" bottom="0.1968503937007874" header="0.4330708661417323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34">
      <selection activeCell="H24" sqref="H24"/>
    </sheetView>
  </sheetViews>
  <sheetFormatPr defaultColWidth="9.00390625" defaultRowHeight="13.5"/>
  <cols>
    <col min="1" max="1" width="5.125" style="1" customWidth="1"/>
    <col min="2" max="16384" width="9.00390625" style="1" customWidth="1"/>
  </cols>
  <sheetData>
    <row r="1" spans="1:16" ht="30" customHeight="1">
      <c r="A1" s="120" t="s">
        <v>129</v>
      </c>
      <c r="B1" s="120"/>
      <c r="C1" s="120"/>
      <c r="D1" s="120"/>
      <c r="E1" s="120"/>
      <c r="F1" s="120"/>
      <c r="G1" s="120"/>
      <c r="H1" s="120"/>
      <c r="I1" s="70"/>
      <c r="J1" s="70"/>
      <c r="K1" s="70"/>
      <c r="L1" s="70"/>
      <c r="M1" s="70"/>
      <c r="N1" s="70"/>
      <c r="O1" s="70"/>
      <c r="P1" s="71"/>
    </row>
    <row r="2" ht="14.25" customHeight="1"/>
    <row r="3" spans="2:8" ht="15" customHeight="1">
      <c r="B3" s="13" t="s">
        <v>21</v>
      </c>
      <c r="C3" s="13" t="s">
        <v>130</v>
      </c>
      <c r="D3" s="13"/>
      <c r="E3" s="13"/>
      <c r="F3" s="13" t="s">
        <v>22</v>
      </c>
      <c r="G3" s="13" t="s">
        <v>23</v>
      </c>
      <c r="H3" s="13"/>
    </row>
    <row r="4" spans="2:12" ht="15" customHeight="1">
      <c r="B4" s="13" t="s">
        <v>27</v>
      </c>
      <c r="C4" s="115" t="s">
        <v>112</v>
      </c>
      <c r="J4" s="72"/>
      <c r="K4" s="121"/>
      <c r="L4" s="121"/>
    </row>
    <row r="5" spans="2:12" ht="15" customHeight="1">
      <c r="B5" s="13"/>
      <c r="J5" s="72"/>
      <c r="K5" s="4"/>
      <c r="L5" s="4"/>
    </row>
    <row r="6" spans="1:2" ht="20.25" customHeight="1">
      <c r="A6" s="1">
        <v>1</v>
      </c>
      <c r="B6" s="1" t="s">
        <v>0</v>
      </c>
    </row>
    <row r="7" ht="7.5" customHeight="1" thickBot="1"/>
    <row r="8" spans="2:8" ht="16.5" customHeight="1" thickBot="1">
      <c r="B8" s="14" t="s">
        <v>1</v>
      </c>
      <c r="C8" s="122" t="s">
        <v>6</v>
      </c>
      <c r="D8" s="123"/>
      <c r="E8" s="124"/>
      <c r="F8" s="15" t="s">
        <v>2</v>
      </c>
      <c r="G8" s="14" t="s">
        <v>102</v>
      </c>
      <c r="H8" s="14" t="s">
        <v>25</v>
      </c>
    </row>
    <row r="9" spans="2:8" ht="16.5" customHeight="1">
      <c r="B9" s="125" t="s">
        <v>105</v>
      </c>
      <c r="C9" s="128" t="s">
        <v>17</v>
      </c>
      <c r="D9" s="129"/>
      <c r="E9" s="130"/>
      <c r="F9" s="58">
        <v>66</v>
      </c>
      <c r="G9" s="73">
        <v>57</v>
      </c>
      <c r="H9" s="73">
        <v>57</v>
      </c>
    </row>
    <row r="10" spans="2:8" ht="16.5" customHeight="1">
      <c r="B10" s="126"/>
      <c r="C10" s="131" t="s">
        <v>15</v>
      </c>
      <c r="D10" s="132"/>
      <c r="E10" s="133"/>
      <c r="F10" s="59">
        <v>106</v>
      </c>
      <c r="G10" s="59">
        <v>93</v>
      </c>
      <c r="H10" s="59">
        <v>93</v>
      </c>
    </row>
    <row r="11" spans="2:8" ht="16.5" customHeight="1">
      <c r="B11" s="126"/>
      <c r="C11" s="131" t="s">
        <v>16</v>
      </c>
      <c r="D11" s="132"/>
      <c r="E11" s="133"/>
      <c r="F11" s="59">
        <v>163</v>
      </c>
      <c r="G11" s="74">
        <v>146</v>
      </c>
      <c r="H11" s="59">
        <v>145</v>
      </c>
    </row>
    <row r="12" spans="2:8" ht="16.5" customHeight="1">
      <c r="B12" s="126"/>
      <c r="C12" s="131" t="s">
        <v>30</v>
      </c>
      <c r="D12" s="132"/>
      <c r="E12" s="133"/>
      <c r="F12" s="59">
        <v>191</v>
      </c>
      <c r="G12" s="74">
        <v>160</v>
      </c>
      <c r="H12" s="59">
        <v>158</v>
      </c>
    </row>
    <row r="13" spans="2:8" ht="16.5" customHeight="1">
      <c r="B13" s="126"/>
      <c r="C13" s="131" t="s">
        <v>99</v>
      </c>
      <c r="D13" s="132"/>
      <c r="E13" s="133"/>
      <c r="F13" s="59">
        <v>212</v>
      </c>
      <c r="G13" s="74">
        <v>191</v>
      </c>
      <c r="H13" s="59">
        <v>189</v>
      </c>
    </row>
    <row r="14" spans="2:8" ht="16.5" customHeight="1">
      <c r="B14" s="126"/>
      <c r="C14" s="131" t="s">
        <v>18</v>
      </c>
      <c r="D14" s="132"/>
      <c r="E14" s="133"/>
      <c r="F14" s="59">
        <v>63</v>
      </c>
      <c r="G14" s="59">
        <v>56</v>
      </c>
      <c r="H14" s="59">
        <v>56</v>
      </c>
    </row>
    <row r="15" spans="2:8" ht="16.5" customHeight="1">
      <c r="B15" s="126"/>
      <c r="C15" s="131" t="s">
        <v>19</v>
      </c>
      <c r="D15" s="132"/>
      <c r="E15" s="133"/>
      <c r="F15" s="1">
        <v>162</v>
      </c>
      <c r="G15" s="59">
        <v>145</v>
      </c>
      <c r="H15" s="59">
        <v>143</v>
      </c>
    </row>
    <row r="16" spans="2:8" ht="16.5" customHeight="1" thickBot="1">
      <c r="B16" s="127"/>
      <c r="C16" s="134" t="s">
        <v>3</v>
      </c>
      <c r="D16" s="135"/>
      <c r="E16" s="136"/>
      <c r="F16" s="75">
        <f>SUM(F9:F15)</f>
        <v>963</v>
      </c>
      <c r="G16" s="75">
        <f>SUM(G9:G15)</f>
        <v>848</v>
      </c>
      <c r="H16" s="76">
        <f>SUM(H9:H15)</f>
        <v>841</v>
      </c>
    </row>
    <row r="17" spans="2:8" ht="16.5" customHeight="1">
      <c r="B17" s="137" t="s">
        <v>4</v>
      </c>
      <c r="C17" s="128" t="s">
        <v>17</v>
      </c>
      <c r="D17" s="129"/>
      <c r="E17" s="130"/>
      <c r="F17" s="58">
        <v>67</v>
      </c>
      <c r="G17" s="58">
        <v>58</v>
      </c>
      <c r="H17" s="73">
        <v>52</v>
      </c>
    </row>
    <row r="18" spans="2:8" ht="16.5" customHeight="1">
      <c r="B18" s="138"/>
      <c r="C18" s="131" t="s">
        <v>15</v>
      </c>
      <c r="D18" s="132"/>
      <c r="E18" s="133"/>
      <c r="F18" s="59">
        <v>126</v>
      </c>
      <c r="G18" s="74">
        <v>101</v>
      </c>
      <c r="H18" s="59">
        <v>97</v>
      </c>
    </row>
    <row r="19" spans="2:8" ht="16.5" customHeight="1">
      <c r="B19" s="138"/>
      <c r="C19" s="131" t="s">
        <v>16</v>
      </c>
      <c r="D19" s="132"/>
      <c r="E19" s="133"/>
      <c r="F19" s="59">
        <v>296</v>
      </c>
      <c r="G19" s="74">
        <v>263</v>
      </c>
      <c r="H19" s="59">
        <v>257</v>
      </c>
    </row>
    <row r="20" spans="2:8" ht="16.5" customHeight="1">
      <c r="B20" s="138"/>
      <c r="C20" s="131" t="s">
        <v>30</v>
      </c>
      <c r="D20" s="132"/>
      <c r="E20" s="133"/>
      <c r="F20" s="59">
        <v>256</v>
      </c>
      <c r="G20" s="74">
        <v>230</v>
      </c>
      <c r="H20" s="59">
        <v>220</v>
      </c>
    </row>
    <row r="21" spans="2:8" ht="16.5" customHeight="1">
      <c r="B21" s="138"/>
      <c r="C21" s="131" t="s">
        <v>99</v>
      </c>
      <c r="D21" s="132"/>
      <c r="E21" s="133"/>
      <c r="F21" s="59">
        <v>158</v>
      </c>
      <c r="G21" s="74">
        <v>134</v>
      </c>
      <c r="H21" s="59">
        <v>115</v>
      </c>
    </row>
    <row r="22" spans="2:8" ht="16.5" customHeight="1">
      <c r="B22" s="138"/>
      <c r="C22" s="131" t="s">
        <v>18</v>
      </c>
      <c r="D22" s="132"/>
      <c r="E22" s="133"/>
      <c r="F22" s="59">
        <v>23</v>
      </c>
      <c r="G22" s="74">
        <v>21</v>
      </c>
      <c r="H22" s="59">
        <v>18</v>
      </c>
    </row>
    <row r="23" spans="2:8" ht="16.5" customHeight="1">
      <c r="B23" s="138"/>
      <c r="C23" s="131" t="s">
        <v>19</v>
      </c>
      <c r="D23" s="132"/>
      <c r="E23" s="133"/>
      <c r="F23" s="1">
        <v>86</v>
      </c>
      <c r="G23" s="74">
        <v>77</v>
      </c>
      <c r="H23" s="59">
        <v>63</v>
      </c>
    </row>
    <row r="24" spans="2:8" ht="16.5" customHeight="1" thickBot="1">
      <c r="B24" s="139"/>
      <c r="C24" s="134" t="s">
        <v>3</v>
      </c>
      <c r="D24" s="135"/>
      <c r="E24" s="136"/>
      <c r="F24" s="75">
        <f>SUM(F17:F23)</f>
        <v>1012</v>
      </c>
      <c r="G24" s="75">
        <f>SUM(G17:G23)</f>
        <v>884</v>
      </c>
      <c r="H24" s="76">
        <f>SUM(H17:H23)</f>
        <v>822</v>
      </c>
    </row>
    <row r="25" spans="2:8" ht="16.5" customHeight="1">
      <c r="B25" s="140" t="s">
        <v>5</v>
      </c>
      <c r="C25" s="141"/>
      <c r="D25" s="141"/>
      <c r="E25" s="142"/>
      <c r="F25" s="146">
        <f>F16+F24</f>
        <v>1975</v>
      </c>
      <c r="G25" s="148">
        <f>G16+G24</f>
        <v>1732</v>
      </c>
      <c r="H25" s="150">
        <f>H16+H24</f>
        <v>1663</v>
      </c>
    </row>
    <row r="26" spans="2:8" ht="16.5" customHeight="1" thickBot="1">
      <c r="B26" s="143"/>
      <c r="C26" s="144"/>
      <c r="D26" s="144"/>
      <c r="E26" s="145"/>
      <c r="F26" s="147"/>
      <c r="G26" s="149"/>
      <c r="H26" s="151"/>
    </row>
    <row r="27" spans="6:7" ht="16.5" customHeight="1">
      <c r="F27" s="4"/>
      <c r="G27" s="4"/>
    </row>
    <row r="28" spans="6:7" ht="16.5" customHeight="1">
      <c r="F28" s="4"/>
      <c r="G28" s="4"/>
    </row>
    <row r="29" spans="1:2" ht="16.5" customHeight="1">
      <c r="A29" s="1">
        <v>2</v>
      </c>
      <c r="B29" s="1" t="s">
        <v>20</v>
      </c>
    </row>
    <row r="30" ht="7.5" customHeight="1" thickBot="1"/>
    <row r="31" spans="2:12" ht="16.5" customHeight="1">
      <c r="B31" s="77" t="s">
        <v>7</v>
      </c>
      <c r="C31" s="67">
        <f>SUM(F9:F13,F17:F21)</f>
        <v>1641</v>
      </c>
      <c r="L31" s="28"/>
    </row>
    <row r="32" spans="2:12" ht="16.5" customHeight="1" thickBot="1">
      <c r="B32" s="78" t="s">
        <v>8</v>
      </c>
      <c r="C32" s="68">
        <f>SUM(F14:F15,F22:F23)</f>
        <v>334</v>
      </c>
      <c r="L32" s="28"/>
    </row>
    <row r="33" spans="2:12" ht="16.5" customHeight="1" thickBot="1">
      <c r="B33" s="79" t="s">
        <v>9</v>
      </c>
      <c r="C33" s="69">
        <f>SUM(C31:C32)</f>
        <v>1975</v>
      </c>
      <c r="L33" s="28"/>
    </row>
    <row r="34" spans="2:12" ht="16.5" customHeight="1">
      <c r="B34" s="72"/>
      <c r="C34" s="4"/>
      <c r="D34" s="4"/>
      <c r="L34" s="28"/>
    </row>
    <row r="35" spans="2:12" ht="15" customHeight="1">
      <c r="B35" s="72"/>
      <c r="C35" s="152"/>
      <c r="D35" s="152"/>
      <c r="L35" s="28"/>
    </row>
    <row r="36" spans="1:12" ht="16.5" customHeight="1">
      <c r="A36" s="1">
        <v>3</v>
      </c>
      <c r="B36" s="1" t="s">
        <v>10</v>
      </c>
      <c r="L36" s="28"/>
    </row>
    <row r="37" spans="3:12" ht="7.5" customHeight="1" thickBot="1">
      <c r="C37" s="4"/>
      <c r="D37" s="4"/>
      <c r="L37" s="28"/>
    </row>
    <row r="38" spans="2:12" ht="17.25" customHeight="1" thickBot="1">
      <c r="B38" s="153" t="s">
        <v>11</v>
      </c>
      <c r="C38" s="154"/>
      <c r="D38" s="12" t="s">
        <v>12</v>
      </c>
      <c r="E38" s="153" t="s">
        <v>11</v>
      </c>
      <c r="F38" s="154"/>
      <c r="G38" s="12" t="s">
        <v>12</v>
      </c>
      <c r="L38" s="28"/>
    </row>
    <row r="39" spans="2:12" ht="17.25" customHeight="1">
      <c r="B39" s="155" t="s">
        <v>13</v>
      </c>
      <c r="C39" s="156"/>
      <c r="D39" s="110">
        <v>1540</v>
      </c>
      <c r="E39" s="165" t="s">
        <v>78</v>
      </c>
      <c r="F39" s="166"/>
      <c r="G39" s="61">
        <v>139</v>
      </c>
      <c r="L39" s="28"/>
    </row>
    <row r="40" spans="2:12" ht="17.25" customHeight="1">
      <c r="B40" s="157" t="s">
        <v>14</v>
      </c>
      <c r="C40" s="158"/>
      <c r="D40" s="111" t="s">
        <v>134</v>
      </c>
      <c r="E40" s="167" t="s">
        <v>80</v>
      </c>
      <c r="F40" s="162"/>
      <c r="G40" s="3">
        <v>5</v>
      </c>
      <c r="L40" s="28"/>
    </row>
    <row r="41" spans="2:12" ht="17.25" customHeight="1">
      <c r="B41" s="157" t="s">
        <v>131</v>
      </c>
      <c r="C41" s="158"/>
      <c r="D41" s="3">
        <v>1</v>
      </c>
      <c r="E41" s="162" t="s">
        <v>111</v>
      </c>
      <c r="F41" s="158"/>
      <c r="G41" s="3">
        <v>1</v>
      </c>
      <c r="L41" s="28"/>
    </row>
    <row r="42" spans="2:12" ht="17.25" customHeight="1">
      <c r="B42" s="157" t="s">
        <v>110</v>
      </c>
      <c r="C42" s="158"/>
      <c r="D42" s="3">
        <v>1</v>
      </c>
      <c r="E42" s="168" t="s">
        <v>82</v>
      </c>
      <c r="F42" s="169"/>
      <c r="G42" s="3">
        <v>1</v>
      </c>
      <c r="L42" s="28"/>
    </row>
    <row r="43" spans="2:12" ht="17.25" customHeight="1">
      <c r="B43" s="161" t="s">
        <v>114</v>
      </c>
      <c r="C43" s="162"/>
      <c r="D43" s="3">
        <v>6</v>
      </c>
      <c r="E43" s="167" t="s">
        <v>86</v>
      </c>
      <c r="F43" s="162"/>
      <c r="G43" s="3">
        <v>1</v>
      </c>
      <c r="L43" s="28"/>
    </row>
    <row r="44" spans="2:12" ht="17.25" customHeight="1">
      <c r="B44" s="161" t="s">
        <v>85</v>
      </c>
      <c r="C44" s="162"/>
      <c r="D44" s="3">
        <v>7</v>
      </c>
      <c r="E44" s="167" t="s">
        <v>90</v>
      </c>
      <c r="F44" s="162"/>
      <c r="G44" s="3">
        <v>2</v>
      </c>
      <c r="L44" s="28"/>
    </row>
    <row r="45" spans="2:7" ht="17.25" customHeight="1">
      <c r="B45" s="161" t="s">
        <v>83</v>
      </c>
      <c r="C45" s="162"/>
      <c r="D45" s="3">
        <v>6</v>
      </c>
      <c r="E45" s="167" t="s">
        <v>84</v>
      </c>
      <c r="F45" s="162"/>
      <c r="G45" s="3">
        <v>3</v>
      </c>
    </row>
    <row r="46" spans="2:7" ht="17.25" customHeight="1">
      <c r="B46" s="161" t="s">
        <v>87</v>
      </c>
      <c r="C46" s="162"/>
      <c r="D46" s="3">
        <v>35</v>
      </c>
      <c r="E46" s="167" t="s">
        <v>88</v>
      </c>
      <c r="F46" s="162"/>
      <c r="G46" s="3">
        <v>1</v>
      </c>
    </row>
    <row r="47" spans="2:7" ht="17.25" customHeight="1">
      <c r="B47" s="161" t="s">
        <v>89</v>
      </c>
      <c r="C47" s="162"/>
      <c r="D47" s="39">
        <v>28</v>
      </c>
      <c r="E47" s="167" t="s">
        <v>109</v>
      </c>
      <c r="F47" s="162"/>
      <c r="G47" s="3">
        <v>2</v>
      </c>
    </row>
    <row r="48" spans="2:7" ht="17.25" customHeight="1">
      <c r="B48" s="157" t="s">
        <v>91</v>
      </c>
      <c r="C48" s="158"/>
      <c r="D48" s="3">
        <v>184</v>
      </c>
      <c r="E48" s="167" t="s">
        <v>132</v>
      </c>
      <c r="F48" s="162"/>
      <c r="G48" s="3">
        <v>1</v>
      </c>
    </row>
    <row r="49" spans="2:7" ht="17.25" customHeight="1" thickBot="1">
      <c r="B49" s="159" t="s">
        <v>97</v>
      </c>
      <c r="C49" s="160"/>
      <c r="D49" s="112">
        <v>4</v>
      </c>
      <c r="E49" s="167" t="s">
        <v>133</v>
      </c>
      <c r="F49" s="162"/>
      <c r="G49" s="3">
        <v>1</v>
      </c>
    </row>
    <row r="50" spans="2:7" ht="17.25" customHeight="1" thickBot="1">
      <c r="B50" s="163" t="s">
        <v>76</v>
      </c>
      <c r="C50" s="164"/>
      <c r="D50" s="65">
        <v>6</v>
      </c>
      <c r="E50" s="170" t="s">
        <v>98</v>
      </c>
      <c r="F50" s="154"/>
      <c r="G50" s="113">
        <f>D39+SUM(D41:D50)+SUM(G39:G49)</f>
        <v>1975</v>
      </c>
    </row>
  </sheetData>
  <sheetProtection/>
  <mergeCells count="52">
    <mergeCell ref="B50:C50"/>
    <mergeCell ref="E50:F50"/>
    <mergeCell ref="B47:C47"/>
    <mergeCell ref="E47:F47"/>
    <mergeCell ref="B48:C48"/>
    <mergeCell ref="E48:F48"/>
    <mergeCell ref="B49:C49"/>
    <mergeCell ref="E49:F49"/>
    <mergeCell ref="B44:C44"/>
    <mergeCell ref="E44:F44"/>
    <mergeCell ref="B45:C45"/>
    <mergeCell ref="E45:F45"/>
    <mergeCell ref="B46:C46"/>
    <mergeCell ref="E46:F46"/>
    <mergeCell ref="B41:C41"/>
    <mergeCell ref="E41:F41"/>
    <mergeCell ref="B42:C42"/>
    <mergeCell ref="E42:F42"/>
    <mergeCell ref="B43:C43"/>
    <mergeCell ref="E43:F43"/>
    <mergeCell ref="B38:C38"/>
    <mergeCell ref="E38:F38"/>
    <mergeCell ref="B39:C39"/>
    <mergeCell ref="E39:F39"/>
    <mergeCell ref="B40:C40"/>
    <mergeCell ref="E40:F40"/>
    <mergeCell ref="C24:E24"/>
    <mergeCell ref="B25:E26"/>
    <mergeCell ref="F25:F26"/>
    <mergeCell ref="G25:G26"/>
    <mergeCell ref="H25:H26"/>
    <mergeCell ref="C35:D35"/>
    <mergeCell ref="C15:E15"/>
    <mergeCell ref="C16:E16"/>
    <mergeCell ref="B17:B24"/>
    <mergeCell ref="C17:E17"/>
    <mergeCell ref="C18:E18"/>
    <mergeCell ref="C19:E19"/>
    <mergeCell ref="C20:E20"/>
    <mergeCell ref="C21:E21"/>
    <mergeCell ref="C22:E22"/>
    <mergeCell ref="C23:E23"/>
    <mergeCell ref="A1:H1"/>
    <mergeCell ref="K4:L4"/>
    <mergeCell ref="C8:E8"/>
    <mergeCell ref="B9:B16"/>
    <mergeCell ref="C9:E9"/>
    <mergeCell ref="C10:E10"/>
    <mergeCell ref="C11:E11"/>
    <mergeCell ref="C12:E12"/>
    <mergeCell ref="C13:E13"/>
    <mergeCell ref="C14:E14"/>
  </mergeCells>
  <printOptions horizontalCentered="1"/>
  <pageMargins left="0.3937007874015748" right="0.3937007874015748" top="0.3937007874015748" bottom="0.1968503937007874" header="0.4330708661417323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J17" sqref="J17"/>
    </sheetView>
  </sheetViews>
  <sheetFormatPr defaultColWidth="9.00390625" defaultRowHeight="13.5"/>
  <cols>
    <col min="1" max="1" width="3.625" style="1" customWidth="1"/>
    <col min="2" max="6" width="9.00390625" style="1" customWidth="1"/>
    <col min="7" max="7" width="8.00390625" style="1" customWidth="1"/>
    <col min="8" max="8" width="4.00390625" style="1" customWidth="1"/>
    <col min="9" max="9" width="19.25390625" style="1" customWidth="1"/>
    <col min="10" max="16384" width="9.00390625" style="1" customWidth="1"/>
  </cols>
  <sheetData>
    <row r="1" spans="1:10" ht="30" customHeight="1">
      <c r="A1" s="120" t="s">
        <v>116</v>
      </c>
      <c r="B1" s="120"/>
      <c r="C1" s="120"/>
      <c r="D1" s="120"/>
      <c r="E1" s="120"/>
      <c r="F1" s="120"/>
      <c r="G1" s="120"/>
      <c r="H1" s="120"/>
      <c r="I1" s="120"/>
      <c r="J1" s="120"/>
    </row>
    <row r="2" ht="15" customHeight="1"/>
    <row r="3" spans="2:8" ht="24.75" customHeight="1">
      <c r="B3" s="13" t="s">
        <v>117</v>
      </c>
      <c r="C3" s="13"/>
      <c r="D3" s="13"/>
      <c r="E3" s="13"/>
      <c r="F3" s="13"/>
      <c r="G3" s="13"/>
      <c r="H3" s="13"/>
    </row>
    <row r="4" spans="2:8" ht="24.75" customHeight="1">
      <c r="B4" s="13" t="s">
        <v>118</v>
      </c>
      <c r="C4" s="13"/>
      <c r="D4" s="13"/>
      <c r="E4" s="13"/>
      <c r="F4" s="13"/>
      <c r="G4" s="13"/>
      <c r="H4" s="13"/>
    </row>
    <row r="5" spans="2:8" ht="24.75" customHeight="1">
      <c r="B5" s="13" t="s">
        <v>119</v>
      </c>
      <c r="C5" s="13"/>
      <c r="D5" s="13"/>
      <c r="E5" s="13"/>
      <c r="F5" s="13"/>
      <c r="G5" s="13"/>
      <c r="H5" s="13"/>
    </row>
    <row r="6" spans="1:8" ht="24" customHeight="1">
      <c r="A6" s="13"/>
      <c r="B6" s="13"/>
      <c r="C6" s="13"/>
      <c r="D6" s="13"/>
      <c r="E6" s="13"/>
      <c r="F6" s="13"/>
      <c r="G6" s="13"/>
      <c r="H6" s="13"/>
    </row>
    <row r="7" spans="1:9" s="13" customFormat="1" ht="15" customHeight="1">
      <c r="A7" s="13">
        <v>1</v>
      </c>
      <c r="B7" s="13" t="s">
        <v>0</v>
      </c>
      <c r="H7" s="13">
        <v>4</v>
      </c>
      <c r="I7" s="13" t="s">
        <v>120</v>
      </c>
    </row>
    <row r="8" s="13" customFormat="1" ht="15" customHeight="1" thickBot="1"/>
    <row r="9" spans="2:10" s="13" customFormat="1" ht="15" customHeight="1" thickBot="1">
      <c r="B9" s="83" t="s">
        <v>1</v>
      </c>
      <c r="C9" s="153" t="s">
        <v>6</v>
      </c>
      <c r="D9" s="170"/>
      <c r="E9" s="196"/>
      <c r="F9" s="108" t="s">
        <v>128</v>
      </c>
      <c r="I9" s="44" t="s">
        <v>121</v>
      </c>
      <c r="J9" s="83" t="s">
        <v>12</v>
      </c>
    </row>
    <row r="10" spans="2:10" s="13" customFormat="1" ht="15" customHeight="1">
      <c r="B10" s="197" t="s">
        <v>105</v>
      </c>
      <c r="C10" s="193" t="s">
        <v>17</v>
      </c>
      <c r="D10" s="194"/>
      <c r="E10" s="195"/>
      <c r="F10" s="84">
        <v>65</v>
      </c>
      <c r="I10" s="89" t="s">
        <v>122</v>
      </c>
      <c r="J10" s="105">
        <v>357</v>
      </c>
    </row>
    <row r="11" spans="2:10" s="13" customFormat="1" ht="15" customHeight="1">
      <c r="B11" s="198"/>
      <c r="C11" s="177" t="s">
        <v>15</v>
      </c>
      <c r="D11" s="178"/>
      <c r="E11" s="179"/>
      <c r="F11" s="85">
        <v>101</v>
      </c>
      <c r="I11" s="106" t="s">
        <v>125</v>
      </c>
      <c r="J11" s="107">
        <v>30</v>
      </c>
    </row>
    <row r="12" spans="2:10" s="13" customFormat="1" ht="15" customHeight="1">
      <c r="B12" s="198"/>
      <c r="C12" s="177" t="s">
        <v>16</v>
      </c>
      <c r="D12" s="178"/>
      <c r="E12" s="179"/>
      <c r="F12" s="85">
        <v>216</v>
      </c>
      <c r="I12" s="106" t="s">
        <v>123</v>
      </c>
      <c r="J12" s="107">
        <v>65</v>
      </c>
    </row>
    <row r="13" spans="2:10" s="13" customFormat="1" ht="15" customHeight="1" thickBot="1">
      <c r="B13" s="198"/>
      <c r="C13" s="177" t="s">
        <v>30</v>
      </c>
      <c r="D13" s="178"/>
      <c r="E13" s="179"/>
      <c r="F13" s="85">
        <v>211</v>
      </c>
      <c r="I13" s="82" t="s">
        <v>124</v>
      </c>
      <c r="J13" s="103">
        <v>50</v>
      </c>
    </row>
    <row r="14" spans="2:10" s="13" customFormat="1" ht="15" customHeight="1" thickBot="1">
      <c r="B14" s="198"/>
      <c r="C14" s="177" t="s">
        <v>99</v>
      </c>
      <c r="D14" s="178"/>
      <c r="E14" s="179"/>
      <c r="F14" s="85">
        <v>251</v>
      </c>
      <c r="I14" s="44" t="s">
        <v>67</v>
      </c>
      <c r="J14" s="104">
        <f>SUM(J10:J13)</f>
        <v>502</v>
      </c>
    </row>
    <row r="15" spans="2:6" s="13" customFormat="1" ht="15" customHeight="1">
      <c r="B15" s="198"/>
      <c r="C15" s="177" t="s">
        <v>18</v>
      </c>
      <c r="D15" s="178"/>
      <c r="E15" s="179"/>
      <c r="F15" s="85">
        <v>80</v>
      </c>
    </row>
    <row r="16" spans="2:6" s="13" customFormat="1" ht="15" customHeight="1">
      <c r="B16" s="198"/>
      <c r="C16" s="177" t="s">
        <v>19</v>
      </c>
      <c r="D16" s="178"/>
      <c r="E16" s="179"/>
      <c r="F16" s="86">
        <v>182</v>
      </c>
    </row>
    <row r="17" spans="2:9" s="13" customFormat="1" ht="15" customHeight="1" thickBot="1">
      <c r="B17" s="185"/>
      <c r="C17" s="172" t="s">
        <v>3</v>
      </c>
      <c r="D17" s="180"/>
      <c r="E17" s="181"/>
      <c r="F17" s="87">
        <f>SUM(F10:F16)</f>
        <v>1106</v>
      </c>
      <c r="H17" s="13">
        <v>5</v>
      </c>
      <c r="I17" s="13" t="s">
        <v>126</v>
      </c>
    </row>
    <row r="18" spans="2:6" s="13" customFormat="1" ht="15" customHeight="1">
      <c r="B18" s="190" t="s">
        <v>4</v>
      </c>
      <c r="C18" s="193" t="s">
        <v>17</v>
      </c>
      <c r="D18" s="194"/>
      <c r="E18" s="195"/>
      <c r="F18" s="84">
        <v>46</v>
      </c>
    </row>
    <row r="19" spans="2:9" s="13" customFormat="1" ht="15" customHeight="1">
      <c r="B19" s="191"/>
      <c r="C19" s="177" t="s">
        <v>15</v>
      </c>
      <c r="D19" s="178"/>
      <c r="E19" s="179"/>
      <c r="F19" s="85">
        <v>180</v>
      </c>
      <c r="I19" s="109" t="s">
        <v>127</v>
      </c>
    </row>
    <row r="20" spans="2:6" s="13" customFormat="1" ht="15" customHeight="1">
      <c r="B20" s="191"/>
      <c r="C20" s="177" t="s">
        <v>16</v>
      </c>
      <c r="D20" s="178"/>
      <c r="E20" s="179"/>
      <c r="F20" s="85">
        <v>294</v>
      </c>
    </row>
    <row r="21" spans="2:6" s="13" customFormat="1" ht="15" customHeight="1">
      <c r="B21" s="191"/>
      <c r="C21" s="177" t="s">
        <v>30</v>
      </c>
      <c r="D21" s="178"/>
      <c r="E21" s="179"/>
      <c r="F21" s="85">
        <v>273</v>
      </c>
    </row>
    <row r="22" spans="2:6" s="13" customFormat="1" ht="15" customHeight="1">
      <c r="B22" s="191"/>
      <c r="C22" s="177" t="s">
        <v>99</v>
      </c>
      <c r="D22" s="178"/>
      <c r="E22" s="179"/>
      <c r="F22" s="85">
        <v>150</v>
      </c>
    </row>
    <row r="23" spans="2:6" s="13" customFormat="1" ht="15" customHeight="1">
      <c r="B23" s="191"/>
      <c r="C23" s="177" t="s">
        <v>18</v>
      </c>
      <c r="D23" s="178"/>
      <c r="E23" s="179"/>
      <c r="F23" s="85">
        <v>50</v>
      </c>
    </row>
    <row r="24" spans="2:6" s="13" customFormat="1" ht="15" customHeight="1">
      <c r="B24" s="191"/>
      <c r="C24" s="177" t="s">
        <v>19</v>
      </c>
      <c r="D24" s="178"/>
      <c r="E24" s="179"/>
      <c r="F24" s="86">
        <v>109</v>
      </c>
    </row>
    <row r="25" spans="2:6" s="13" customFormat="1" ht="15" customHeight="1" thickBot="1">
      <c r="B25" s="192"/>
      <c r="C25" s="172" t="s">
        <v>3</v>
      </c>
      <c r="D25" s="180"/>
      <c r="E25" s="181"/>
      <c r="F25" s="87">
        <f>SUM(F18:F24)</f>
        <v>1102</v>
      </c>
    </row>
    <row r="26" spans="2:6" s="13" customFormat="1" ht="15" customHeight="1">
      <c r="B26" s="182" t="s">
        <v>5</v>
      </c>
      <c r="C26" s="183"/>
      <c r="D26" s="183"/>
      <c r="E26" s="184"/>
      <c r="F26" s="188">
        <f>F17+F25</f>
        <v>2208</v>
      </c>
    </row>
    <row r="27" spans="2:6" s="13" customFormat="1" ht="15" customHeight="1" thickBot="1">
      <c r="B27" s="185"/>
      <c r="C27" s="186"/>
      <c r="D27" s="186"/>
      <c r="E27" s="187"/>
      <c r="F27" s="189"/>
    </row>
    <row r="28" spans="6:7" s="13" customFormat="1" ht="15" customHeight="1">
      <c r="F28" s="88"/>
      <c r="G28" s="88"/>
    </row>
    <row r="29" spans="6:7" s="13" customFormat="1" ht="15" customHeight="1">
      <c r="F29" s="88"/>
      <c r="G29" s="88"/>
    </row>
    <row r="30" spans="1:2" s="13" customFormat="1" ht="15" customHeight="1">
      <c r="A30" s="13">
        <v>2</v>
      </c>
      <c r="B30" s="13" t="s">
        <v>20</v>
      </c>
    </row>
    <row r="31" s="13" customFormat="1" ht="15" customHeight="1" thickBot="1"/>
    <row r="32" spans="2:3" s="13" customFormat="1" ht="15" customHeight="1">
      <c r="B32" s="89" t="s">
        <v>7</v>
      </c>
      <c r="C32" s="90">
        <f>SUM(F10:F14,F18:F22)</f>
        <v>1787</v>
      </c>
    </row>
    <row r="33" spans="2:3" s="13" customFormat="1" ht="15" customHeight="1" thickBot="1">
      <c r="B33" s="91" t="s">
        <v>8</v>
      </c>
      <c r="C33" s="92">
        <f>SUM(F15:F16,F23:F24)</f>
        <v>421</v>
      </c>
    </row>
    <row r="34" spans="2:3" s="13" customFormat="1" ht="15" customHeight="1" thickBot="1">
      <c r="B34" s="82" t="s">
        <v>9</v>
      </c>
      <c r="C34" s="93">
        <f>SUM(C32:C33)</f>
        <v>2208</v>
      </c>
    </row>
    <row r="35" spans="3:4" s="13" customFormat="1" ht="15" customHeight="1">
      <c r="C35" s="88"/>
      <c r="D35" s="88"/>
    </row>
    <row r="36" spans="3:4" s="13" customFormat="1" ht="15" customHeight="1">
      <c r="C36" s="88"/>
      <c r="D36" s="88"/>
    </row>
    <row r="37" spans="1:2" s="13" customFormat="1" ht="15" customHeight="1">
      <c r="A37" s="13">
        <v>3</v>
      </c>
      <c r="B37" s="13" t="s">
        <v>10</v>
      </c>
    </row>
    <row r="38" spans="3:4" s="13" customFormat="1" ht="15" customHeight="1" thickBot="1">
      <c r="C38" s="88"/>
      <c r="D38" s="88"/>
    </row>
    <row r="39" spans="2:7" s="13" customFormat="1" ht="15" customHeight="1" thickBot="1">
      <c r="B39" s="153" t="s">
        <v>11</v>
      </c>
      <c r="C39" s="154"/>
      <c r="D39" s="12" t="s">
        <v>12</v>
      </c>
      <c r="E39" s="153" t="s">
        <v>11</v>
      </c>
      <c r="F39" s="154"/>
      <c r="G39" s="12" t="s">
        <v>12</v>
      </c>
    </row>
    <row r="40" spans="2:7" s="13" customFormat="1" ht="15" customHeight="1">
      <c r="B40" s="155" t="s">
        <v>13</v>
      </c>
      <c r="C40" s="156"/>
      <c r="D40" s="94">
        <v>1816</v>
      </c>
      <c r="E40" s="174" t="s">
        <v>97</v>
      </c>
      <c r="F40" s="175"/>
      <c r="G40" s="81">
        <v>5</v>
      </c>
    </row>
    <row r="41" spans="2:7" s="13" customFormat="1" ht="15" customHeight="1" thickBot="1">
      <c r="B41" s="163" t="s">
        <v>14</v>
      </c>
      <c r="C41" s="164"/>
      <c r="D41" s="95" t="s">
        <v>113</v>
      </c>
      <c r="E41" s="157" t="s">
        <v>76</v>
      </c>
      <c r="F41" s="158"/>
      <c r="G41" s="96">
        <v>5</v>
      </c>
    </row>
    <row r="42" spans="2:7" s="13" customFormat="1" ht="15" customHeight="1">
      <c r="B42" s="174" t="s">
        <v>79</v>
      </c>
      <c r="C42" s="175"/>
      <c r="D42" s="97">
        <v>2</v>
      </c>
      <c r="E42" s="176" t="s">
        <v>78</v>
      </c>
      <c r="F42" s="166"/>
      <c r="G42" s="98">
        <v>135</v>
      </c>
    </row>
    <row r="43" spans="2:7" s="13" customFormat="1" ht="15" customHeight="1">
      <c r="B43" s="161" t="s">
        <v>110</v>
      </c>
      <c r="C43" s="162"/>
      <c r="D43" s="97">
        <v>1</v>
      </c>
      <c r="E43" s="161" t="s">
        <v>80</v>
      </c>
      <c r="F43" s="162"/>
      <c r="G43" s="97">
        <v>1</v>
      </c>
    </row>
    <row r="44" spans="2:7" s="13" customFormat="1" ht="15" customHeight="1">
      <c r="B44" s="161" t="s">
        <v>83</v>
      </c>
      <c r="C44" s="162"/>
      <c r="D44" s="97">
        <v>4</v>
      </c>
      <c r="E44" s="157" t="s">
        <v>111</v>
      </c>
      <c r="F44" s="158"/>
      <c r="G44" s="97">
        <v>2</v>
      </c>
    </row>
    <row r="45" spans="2:7" s="13" customFormat="1" ht="15" customHeight="1">
      <c r="B45" s="161" t="s">
        <v>114</v>
      </c>
      <c r="C45" s="162"/>
      <c r="D45" s="97">
        <v>5</v>
      </c>
      <c r="E45" s="171" t="s">
        <v>82</v>
      </c>
      <c r="F45" s="169"/>
      <c r="G45" s="97">
        <v>2</v>
      </c>
    </row>
    <row r="46" spans="2:7" s="13" customFormat="1" ht="15" customHeight="1">
      <c r="B46" s="161" t="s">
        <v>85</v>
      </c>
      <c r="C46" s="162"/>
      <c r="D46" s="97">
        <v>6</v>
      </c>
      <c r="E46" s="161" t="s">
        <v>86</v>
      </c>
      <c r="F46" s="162"/>
      <c r="G46" s="97">
        <v>2</v>
      </c>
    </row>
    <row r="47" spans="2:7" s="13" customFormat="1" ht="15" customHeight="1">
      <c r="B47" s="161" t="s">
        <v>87</v>
      </c>
      <c r="C47" s="162"/>
      <c r="D47" s="97">
        <v>28</v>
      </c>
      <c r="E47" s="161" t="s">
        <v>90</v>
      </c>
      <c r="F47" s="162"/>
      <c r="G47" s="97">
        <v>4</v>
      </c>
    </row>
    <row r="48" spans="2:7" s="13" customFormat="1" ht="15" customHeight="1" thickBot="1">
      <c r="B48" s="161" t="s">
        <v>89</v>
      </c>
      <c r="C48" s="162"/>
      <c r="D48" s="99">
        <v>21</v>
      </c>
      <c r="E48" s="171" t="s">
        <v>115</v>
      </c>
      <c r="F48" s="169"/>
      <c r="G48" s="100">
        <v>1</v>
      </c>
    </row>
    <row r="49" spans="2:7" s="13" customFormat="1" ht="15" customHeight="1" thickBot="1">
      <c r="B49" s="172" t="s">
        <v>91</v>
      </c>
      <c r="C49" s="173"/>
      <c r="D49" s="101">
        <v>168</v>
      </c>
      <c r="E49" s="153" t="s">
        <v>98</v>
      </c>
      <c r="F49" s="154"/>
      <c r="G49" s="102">
        <f>D40+SUM(D42:D49)+SUM(G40:G48)</f>
        <v>2208</v>
      </c>
    </row>
    <row r="50" s="13" customFormat="1" ht="14.25"/>
    <row r="51" s="13" customFormat="1" ht="14.25"/>
    <row r="52" s="13" customFormat="1" ht="14.25"/>
    <row r="53" s="13" customFormat="1" ht="14.25"/>
    <row r="54" s="13" customFormat="1" ht="14.25"/>
    <row r="55" s="13" customFormat="1" ht="14.25"/>
    <row r="56" s="13" customFormat="1" ht="14.25"/>
  </sheetData>
  <sheetProtection/>
  <mergeCells count="44">
    <mergeCell ref="C15:E15"/>
    <mergeCell ref="C22:E22"/>
    <mergeCell ref="C23:E23"/>
    <mergeCell ref="C24:E24"/>
    <mergeCell ref="C9:E9"/>
    <mergeCell ref="B10:B17"/>
    <mergeCell ref="C10:E10"/>
    <mergeCell ref="C11:E11"/>
    <mergeCell ref="C12:E12"/>
    <mergeCell ref="C13:E13"/>
    <mergeCell ref="C14:E14"/>
    <mergeCell ref="C25:E25"/>
    <mergeCell ref="B26:E27"/>
    <mergeCell ref="F26:F27"/>
    <mergeCell ref="C16:E16"/>
    <mergeCell ref="C17:E17"/>
    <mergeCell ref="B18:B25"/>
    <mergeCell ref="C18:E18"/>
    <mergeCell ref="C19:E19"/>
    <mergeCell ref="C20:E20"/>
    <mergeCell ref="C21:E21"/>
    <mergeCell ref="B39:C39"/>
    <mergeCell ref="E39:F39"/>
    <mergeCell ref="B40:C40"/>
    <mergeCell ref="E40:F40"/>
    <mergeCell ref="B41:C41"/>
    <mergeCell ref="E41:F41"/>
    <mergeCell ref="E47:F47"/>
    <mergeCell ref="B42:C42"/>
    <mergeCell ref="E42:F42"/>
    <mergeCell ref="B43:C43"/>
    <mergeCell ref="E43:F43"/>
    <mergeCell ref="B44:C44"/>
    <mergeCell ref="E44:F44"/>
    <mergeCell ref="A1:J1"/>
    <mergeCell ref="B48:C48"/>
    <mergeCell ref="E48:F48"/>
    <mergeCell ref="B49:C49"/>
    <mergeCell ref="E49:F49"/>
    <mergeCell ref="B45:C45"/>
    <mergeCell ref="E45:F45"/>
    <mergeCell ref="B46:C46"/>
    <mergeCell ref="E46:F46"/>
    <mergeCell ref="B47:C47"/>
  </mergeCells>
  <printOptions horizontalCentered="1"/>
  <pageMargins left="0.3937007874015748" right="0.3937007874015748" top="0.7874015748031497" bottom="0.7874015748031497" header="0.43307086614173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40">
      <selection activeCell="J2" sqref="J2"/>
    </sheetView>
  </sheetViews>
  <sheetFormatPr defaultColWidth="9.00390625" defaultRowHeight="13.5"/>
  <cols>
    <col min="1" max="1" width="5.125" style="1" customWidth="1"/>
    <col min="2" max="16384" width="9.00390625" style="1" customWidth="1"/>
  </cols>
  <sheetData>
    <row r="1" spans="1:16" ht="30" customHeight="1">
      <c r="A1" s="120" t="s">
        <v>103</v>
      </c>
      <c r="B1" s="120"/>
      <c r="C1" s="120"/>
      <c r="D1" s="120"/>
      <c r="E1" s="120"/>
      <c r="F1" s="120"/>
      <c r="G1" s="120"/>
      <c r="H1" s="120"/>
      <c r="I1" s="70"/>
      <c r="J1" s="70"/>
      <c r="K1" s="70"/>
      <c r="L1" s="70"/>
      <c r="M1" s="70"/>
      <c r="N1" s="70"/>
      <c r="O1" s="70"/>
      <c r="P1" s="71"/>
    </row>
    <row r="2" ht="14.25" customHeight="1"/>
    <row r="3" spans="2:8" ht="15" customHeight="1">
      <c r="B3" s="13" t="s">
        <v>21</v>
      </c>
      <c r="C3" s="13" t="s">
        <v>104</v>
      </c>
      <c r="D3" s="13"/>
      <c r="E3" s="13"/>
      <c r="F3" s="13" t="s">
        <v>22</v>
      </c>
      <c r="G3" s="13" t="s">
        <v>23</v>
      </c>
      <c r="H3" s="13"/>
    </row>
    <row r="4" spans="2:12" ht="15" customHeight="1">
      <c r="B4" s="13" t="s">
        <v>27</v>
      </c>
      <c r="C4" s="13" t="s">
        <v>112</v>
      </c>
      <c r="J4" s="72"/>
      <c r="K4" s="121"/>
      <c r="L4" s="121"/>
    </row>
    <row r="5" spans="2:12" ht="15" customHeight="1">
      <c r="B5" s="13"/>
      <c r="J5" s="72"/>
      <c r="K5" s="4"/>
      <c r="L5" s="4"/>
    </row>
    <row r="6" spans="1:2" ht="20.25" customHeight="1">
      <c r="A6" s="1">
        <v>1</v>
      </c>
      <c r="B6" s="1" t="s">
        <v>0</v>
      </c>
    </row>
    <row r="7" ht="7.5" customHeight="1" thickBot="1"/>
    <row r="8" spans="2:8" ht="16.5" customHeight="1" thickBot="1">
      <c r="B8" s="14" t="s">
        <v>1</v>
      </c>
      <c r="C8" s="122" t="s">
        <v>6</v>
      </c>
      <c r="D8" s="123"/>
      <c r="E8" s="124"/>
      <c r="F8" s="15" t="s">
        <v>2</v>
      </c>
      <c r="G8" s="14" t="s">
        <v>102</v>
      </c>
      <c r="H8" s="14" t="s">
        <v>25</v>
      </c>
    </row>
    <row r="9" spans="2:8" ht="16.5" customHeight="1">
      <c r="B9" s="125" t="s">
        <v>105</v>
      </c>
      <c r="C9" s="128" t="s">
        <v>17</v>
      </c>
      <c r="D9" s="129"/>
      <c r="E9" s="130"/>
      <c r="F9" s="58">
        <v>62</v>
      </c>
      <c r="G9" s="73">
        <v>48</v>
      </c>
      <c r="H9" s="73">
        <v>48</v>
      </c>
    </row>
    <row r="10" spans="2:8" ht="16.5" customHeight="1">
      <c r="B10" s="126"/>
      <c r="C10" s="131" t="s">
        <v>15</v>
      </c>
      <c r="D10" s="132"/>
      <c r="E10" s="133"/>
      <c r="F10" s="59">
        <v>126</v>
      </c>
      <c r="G10" s="59">
        <v>111</v>
      </c>
      <c r="H10" s="59">
        <v>111</v>
      </c>
    </row>
    <row r="11" spans="2:8" ht="16.5" customHeight="1">
      <c r="B11" s="126"/>
      <c r="C11" s="131" t="s">
        <v>16</v>
      </c>
      <c r="D11" s="132"/>
      <c r="E11" s="133"/>
      <c r="F11" s="59">
        <v>212</v>
      </c>
      <c r="G11" s="74">
        <v>180</v>
      </c>
      <c r="H11" s="59">
        <v>180</v>
      </c>
    </row>
    <row r="12" spans="2:8" ht="16.5" customHeight="1">
      <c r="B12" s="126"/>
      <c r="C12" s="131" t="s">
        <v>30</v>
      </c>
      <c r="D12" s="132"/>
      <c r="E12" s="133"/>
      <c r="F12" s="59">
        <v>207</v>
      </c>
      <c r="G12" s="74">
        <v>176</v>
      </c>
      <c r="H12" s="59">
        <v>176</v>
      </c>
    </row>
    <row r="13" spans="2:8" ht="16.5" customHeight="1">
      <c r="B13" s="126"/>
      <c r="C13" s="131" t="s">
        <v>99</v>
      </c>
      <c r="D13" s="132"/>
      <c r="E13" s="133"/>
      <c r="F13" s="59">
        <v>221</v>
      </c>
      <c r="G13" s="74">
        <v>183</v>
      </c>
      <c r="H13" s="59">
        <v>181</v>
      </c>
    </row>
    <row r="14" spans="2:8" ht="16.5" customHeight="1">
      <c r="B14" s="126"/>
      <c r="C14" s="131" t="s">
        <v>18</v>
      </c>
      <c r="D14" s="132"/>
      <c r="E14" s="133"/>
      <c r="F14" s="59">
        <v>88</v>
      </c>
      <c r="G14" s="59">
        <v>78</v>
      </c>
      <c r="H14" s="59">
        <v>78</v>
      </c>
    </row>
    <row r="15" spans="2:8" ht="16.5" customHeight="1">
      <c r="B15" s="126"/>
      <c r="C15" s="131" t="s">
        <v>19</v>
      </c>
      <c r="D15" s="132"/>
      <c r="E15" s="133"/>
      <c r="F15" s="1">
        <v>190</v>
      </c>
      <c r="G15" s="59">
        <v>164</v>
      </c>
      <c r="H15" s="59">
        <v>163</v>
      </c>
    </row>
    <row r="16" spans="2:8" ht="16.5" customHeight="1" thickBot="1">
      <c r="B16" s="127"/>
      <c r="C16" s="134" t="s">
        <v>3</v>
      </c>
      <c r="D16" s="135"/>
      <c r="E16" s="136"/>
      <c r="F16" s="75">
        <f>SUM(F9:F15)</f>
        <v>1106</v>
      </c>
      <c r="G16" s="75">
        <f>SUM(G9:G15)</f>
        <v>940</v>
      </c>
      <c r="H16" s="76">
        <f>SUM(H9:H15)</f>
        <v>937</v>
      </c>
    </row>
    <row r="17" spans="2:8" ht="16.5" customHeight="1">
      <c r="B17" s="137" t="s">
        <v>4</v>
      </c>
      <c r="C17" s="128" t="s">
        <v>17</v>
      </c>
      <c r="D17" s="129"/>
      <c r="E17" s="130"/>
      <c r="F17" s="58">
        <v>56</v>
      </c>
      <c r="G17" s="58">
        <v>44</v>
      </c>
      <c r="H17" s="73">
        <v>44</v>
      </c>
    </row>
    <row r="18" spans="2:8" ht="16.5" customHeight="1">
      <c r="B18" s="138"/>
      <c r="C18" s="131" t="s">
        <v>15</v>
      </c>
      <c r="D18" s="132"/>
      <c r="E18" s="133"/>
      <c r="F18" s="59">
        <v>193</v>
      </c>
      <c r="G18" s="74">
        <v>168</v>
      </c>
      <c r="H18" s="59">
        <v>160</v>
      </c>
    </row>
    <row r="19" spans="2:8" ht="16.5" customHeight="1">
      <c r="B19" s="138"/>
      <c r="C19" s="131" t="s">
        <v>16</v>
      </c>
      <c r="D19" s="132"/>
      <c r="E19" s="133"/>
      <c r="F19" s="59">
        <v>307</v>
      </c>
      <c r="G19" s="74">
        <v>262</v>
      </c>
      <c r="H19" s="59">
        <v>253</v>
      </c>
    </row>
    <row r="20" spans="2:8" ht="16.5" customHeight="1">
      <c r="B20" s="138"/>
      <c r="C20" s="131" t="s">
        <v>30</v>
      </c>
      <c r="D20" s="132"/>
      <c r="E20" s="133"/>
      <c r="F20" s="59">
        <v>263</v>
      </c>
      <c r="G20" s="74">
        <v>230</v>
      </c>
      <c r="H20" s="59">
        <v>224</v>
      </c>
    </row>
    <row r="21" spans="2:8" ht="16.5" customHeight="1">
      <c r="B21" s="138"/>
      <c r="C21" s="131" t="s">
        <v>99</v>
      </c>
      <c r="D21" s="132"/>
      <c r="E21" s="133"/>
      <c r="F21" s="59">
        <v>142</v>
      </c>
      <c r="G21" s="74">
        <v>125</v>
      </c>
      <c r="H21" s="59">
        <v>111</v>
      </c>
    </row>
    <row r="22" spans="2:8" ht="16.5" customHeight="1">
      <c r="B22" s="138"/>
      <c r="C22" s="131" t="s">
        <v>18</v>
      </c>
      <c r="D22" s="132"/>
      <c r="E22" s="133"/>
      <c r="F22" s="59">
        <v>37</v>
      </c>
      <c r="G22" s="74">
        <v>27</v>
      </c>
      <c r="H22" s="59">
        <v>24</v>
      </c>
    </row>
    <row r="23" spans="2:8" ht="16.5" customHeight="1">
      <c r="B23" s="138"/>
      <c r="C23" s="131" t="s">
        <v>19</v>
      </c>
      <c r="D23" s="132"/>
      <c r="E23" s="133"/>
      <c r="F23" s="1">
        <v>87</v>
      </c>
      <c r="G23" s="74">
        <v>72</v>
      </c>
      <c r="H23" s="59">
        <v>69</v>
      </c>
    </row>
    <row r="24" spans="2:8" ht="16.5" customHeight="1" thickBot="1">
      <c r="B24" s="139"/>
      <c r="C24" s="134" t="s">
        <v>3</v>
      </c>
      <c r="D24" s="135"/>
      <c r="E24" s="136"/>
      <c r="F24" s="75">
        <f>SUM(F17:F23)</f>
        <v>1085</v>
      </c>
      <c r="G24" s="75">
        <f>SUM(G17:G23)</f>
        <v>928</v>
      </c>
      <c r="H24" s="76">
        <f>SUM(H17:H23)</f>
        <v>885</v>
      </c>
    </row>
    <row r="25" spans="2:8" ht="16.5" customHeight="1">
      <c r="B25" s="140" t="s">
        <v>5</v>
      </c>
      <c r="C25" s="141"/>
      <c r="D25" s="141"/>
      <c r="E25" s="142"/>
      <c r="F25" s="146">
        <f>F16+F24</f>
        <v>2191</v>
      </c>
      <c r="G25" s="148">
        <f>G16+G24</f>
        <v>1868</v>
      </c>
      <c r="H25" s="150">
        <f>H16+H24</f>
        <v>1822</v>
      </c>
    </row>
    <row r="26" spans="2:8" ht="16.5" customHeight="1" thickBot="1">
      <c r="B26" s="143"/>
      <c r="C26" s="144"/>
      <c r="D26" s="144"/>
      <c r="E26" s="145"/>
      <c r="F26" s="147"/>
      <c r="G26" s="149"/>
      <c r="H26" s="151"/>
    </row>
    <row r="27" spans="6:7" ht="16.5" customHeight="1">
      <c r="F27" s="4"/>
      <c r="G27" s="4"/>
    </row>
    <row r="28" spans="6:7" ht="16.5" customHeight="1">
      <c r="F28" s="4"/>
      <c r="G28" s="4"/>
    </row>
    <row r="29" spans="1:2" ht="16.5" customHeight="1">
      <c r="A29" s="1">
        <v>2</v>
      </c>
      <c r="B29" s="1" t="s">
        <v>20</v>
      </c>
    </row>
    <row r="30" ht="7.5" customHeight="1" thickBot="1"/>
    <row r="31" spans="2:12" ht="16.5" customHeight="1">
      <c r="B31" s="77" t="s">
        <v>7</v>
      </c>
      <c r="C31" s="67">
        <f>SUM(F9:F13,F17:F21)</f>
        <v>1789</v>
      </c>
      <c r="L31" s="28"/>
    </row>
    <row r="32" spans="2:12" ht="16.5" customHeight="1" thickBot="1">
      <c r="B32" s="78" t="s">
        <v>8</v>
      </c>
      <c r="C32" s="68">
        <f>SUM(F14:F15,F22:F23)</f>
        <v>402</v>
      </c>
      <c r="L32" s="28"/>
    </row>
    <row r="33" spans="2:12" ht="16.5" customHeight="1" thickBot="1">
      <c r="B33" s="79" t="s">
        <v>9</v>
      </c>
      <c r="C33" s="69">
        <f>SUM(C31:C32)</f>
        <v>2191</v>
      </c>
      <c r="L33" s="28"/>
    </row>
    <row r="34" spans="2:12" ht="16.5" customHeight="1">
      <c r="B34" s="72"/>
      <c r="C34" s="4"/>
      <c r="D34" s="4"/>
      <c r="L34" s="28"/>
    </row>
    <row r="35" spans="2:12" ht="15" customHeight="1">
      <c r="B35" s="72"/>
      <c r="C35" s="152"/>
      <c r="D35" s="152"/>
      <c r="L35" s="28"/>
    </row>
    <row r="36" spans="1:12" ht="16.5" customHeight="1">
      <c r="A36" s="1">
        <v>3</v>
      </c>
      <c r="B36" s="1" t="s">
        <v>10</v>
      </c>
      <c r="L36" s="28"/>
    </row>
    <row r="37" spans="3:12" ht="7.5" customHeight="1" thickBot="1">
      <c r="C37" s="4"/>
      <c r="D37" s="4"/>
      <c r="L37" s="28"/>
    </row>
    <row r="38" spans="2:12" ht="16.5" customHeight="1" thickBot="1">
      <c r="B38" s="153" t="s">
        <v>11</v>
      </c>
      <c r="C38" s="154"/>
      <c r="D38" s="12" t="s">
        <v>12</v>
      </c>
      <c r="E38" s="153" t="s">
        <v>11</v>
      </c>
      <c r="F38" s="154"/>
      <c r="G38" s="12" t="s">
        <v>12</v>
      </c>
      <c r="L38" s="28"/>
    </row>
    <row r="39" spans="2:12" ht="16.5" customHeight="1">
      <c r="B39" s="155" t="s">
        <v>13</v>
      </c>
      <c r="C39" s="156"/>
      <c r="D39" s="60">
        <v>1753</v>
      </c>
      <c r="E39" s="199" t="s">
        <v>78</v>
      </c>
      <c r="F39" s="200"/>
      <c r="G39" s="61">
        <v>173</v>
      </c>
      <c r="L39" s="28"/>
    </row>
    <row r="40" spans="2:12" ht="16.5" customHeight="1" thickBot="1">
      <c r="B40" s="163" t="s">
        <v>14</v>
      </c>
      <c r="C40" s="164"/>
      <c r="D40" s="62" t="s">
        <v>106</v>
      </c>
      <c r="E40" s="161" t="s">
        <v>107</v>
      </c>
      <c r="F40" s="162"/>
      <c r="G40" s="61">
        <v>1</v>
      </c>
      <c r="L40" s="28"/>
    </row>
    <row r="41" spans="2:12" ht="15" customHeight="1">
      <c r="B41" s="174" t="s">
        <v>79</v>
      </c>
      <c r="C41" s="175"/>
      <c r="D41" s="3">
        <v>2</v>
      </c>
      <c r="E41" s="161" t="s">
        <v>80</v>
      </c>
      <c r="F41" s="162"/>
      <c r="G41" s="3">
        <v>4</v>
      </c>
      <c r="L41" s="28"/>
    </row>
    <row r="42" spans="2:12" ht="20.25" customHeight="1">
      <c r="B42" s="161" t="s">
        <v>108</v>
      </c>
      <c r="C42" s="162"/>
      <c r="D42" s="3">
        <v>1</v>
      </c>
      <c r="E42" s="171" t="s">
        <v>109</v>
      </c>
      <c r="F42" s="169"/>
      <c r="G42" s="39">
        <v>1</v>
      </c>
      <c r="L42" s="28"/>
    </row>
    <row r="43" spans="2:12" ht="20.25" customHeight="1">
      <c r="B43" s="161" t="s">
        <v>110</v>
      </c>
      <c r="C43" s="162"/>
      <c r="D43" s="3">
        <v>1</v>
      </c>
      <c r="E43" s="157" t="s">
        <v>111</v>
      </c>
      <c r="F43" s="158"/>
      <c r="G43" s="3">
        <v>1</v>
      </c>
      <c r="L43" s="28"/>
    </row>
    <row r="44" spans="2:12" ht="20.25" customHeight="1">
      <c r="B44" s="161" t="s">
        <v>81</v>
      </c>
      <c r="C44" s="162"/>
      <c r="D44" s="3">
        <v>4</v>
      </c>
      <c r="E44" s="171" t="s">
        <v>82</v>
      </c>
      <c r="F44" s="169"/>
      <c r="G44" s="3">
        <v>1</v>
      </c>
      <c r="L44" s="28"/>
    </row>
    <row r="45" spans="2:7" ht="20.25" customHeight="1">
      <c r="B45" s="161" t="s">
        <v>83</v>
      </c>
      <c r="C45" s="162"/>
      <c r="D45" s="3">
        <v>4</v>
      </c>
      <c r="E45" s="157" t="s">
        <v>84</v>
      </c>
      <c r="F45" s="158"/>
      <c r="G45" s="3">
        <v>2</v>
      </c>
    </row>
    <row r="46" spans="2:7" ht="20.25" customHeight="1">
      <c r="B46" s="161" t="s">
        <v>85</v>
      </c>
      <c r="C46" s="162"/>
      <c r="D46" s="3">
        <v>6</v>
      </c>
      <c r="E46" s="161" t="s">
        <v>86</v>
      </c>
      <c r="F46" s="162"/>
      <c r="G46" s="3">
        <v>2</v>
      </c>
    </row>
    <row r="47" spans="2:7" ht="20.25" customHeight="1">
      <c r="B47" s="161" t="s">
        <v>87</v>
      </c>
      <c r="C47" s="162"/>
      <c r="D47" s="3">
        <v>24</v>
      </c>
      <c r="E47" s="161" t="s">
        <v>88</v>
      </c>
      <c r="F47" s="162"/>
      <c r="G47" s="3">
        <v>1</v>
      </c>
    </row>
    <row r="48" spans="2:7" ht="20.25" customHeight="1">
      <c r="B48" s="161" t="s">
        <v>89</v>
      </c>
      <c r="C48" s="162"/>
      <c r="D48" s="39">
        <v>24</v>
      </c>
      <c r="E48" s="161" t="s">
        <v>90</v>
      </c>
      <c r="F48" s="162"/>
      <c r="G48" s="3">
        <v>4</v>
      </c>
    </row>
    <row r="49" spans="2:7" ht="18" thickBot="1">
      <c r="B49" s="161" t="s">
        <v>91</v>
      </c>
      <c r="C49" s="162"/>
      <c r="D49" s="63">
        <v>165</v>
      </c>
      <c r="E49" s="171" t="s">
        <v>92</v>
      </c>
      <c r="F49" s="169"/>
      <c r="G49" s="64">
        <v>3</v>
      </c>
    </row>
    <row r="50" spans="2:7" ht="17.25">
      <c r="B50" s="161" t="s">
        <v>97</v>
      </c>
      <c r="C50" s="162"/>
      <c r="D50" s="80">
        <v>9</v>
      </c>
      <c r="E50" s="182" t="s">
        <v>98</v>
      </c>
      <c r="F50" s="184"/>
      <c r="G50" s="201">
        <f>D39+SUM(D41:D51)+SUM(G39:G49)</f>
        <v>2191</v>
      </c>
    </row>
    <row r="51" spans="2:7" ht="18" thickBot="1">
      <c r="B51" s="163" t="s">
        <v>76</v>
      </c>
      <c r="C51" s="164"/>
      <c r="D51" s="65">
        <v>5</v>
      </c>
      <c r="E51" s="185"/>
      <c r="F51" s="187"/>
      <c r="G51" s="202"/>
    </row>
  </sheetData>
  <sheetProtection/>
  <mergeCells count="54">
    <mergeCell ref="B50:C50"/>
    <mergeCell ref="E50:F51"/>
    <mergeCell ref="G50:G51"/>
    <mergeCell ref="B51:C51"/>
    <mergeCell ref="B47:C47"/>
    <mergeCell ref="E47:F47"/>
    <mergeCell ref="B48:C48"/>
    <mergeCell ref="E48:F48"/>
    <mergeCell ref="B49:C49"/>
    <mergeCell ref="E49:F49"/>
    <mergeCell ref="B44:C44"/>
    <mergeCell ref="E44:F44"/>
    <mergeCell ref="B45:C45"/>
    <mergeCell ref="E45:F45"/>
    <mergeCell ref="B46:C46"/>
    <mergeCell ref="E46:F46"/>
    <mergeCell ref="B41:C41"/>
    <mergeCell ref="E41:F41"/>
    <mergeCell ref="B42:C42"/>
    <mergeCell ref="E42:F42"/>
    <mergeCell ref="B43:C43"/>
    <mergeCell ref="E43:F43"/>
    <mergeCell ref="B38:C38"/>
    <mergeCell ref="E38:F38"/>
    <mergeCell ref="B39:C39"/>
    <mergeCell ref="E39:F39"/>
    <mergeCell ref="B40:C40"/>
    <mergeCell ref="E40:F40"/>
    <mergeCell ref="C24:E24"/>
    <mergeCell ref="B25:E26"/>
    <mergeCell ref="F25:F26"/>
    <mergeCell ref="G25:G26"/>
    <mergeCell ref="H25:H26"/>
    <mergeCell ref="C35:D35"/>
    <mergeCell ref="C15:E15"/>
    <mergeCell ref="C16:E16"/>
    <mergeCell ref="B17:B24"/>
    <mergeCell ref="C17:E17"/>
    <mergeCell ref="C18:E18"/>
    <mergeCell ref="C19:E19"/>
    <mergeCell ref="C20:E20"/>
    <mergeCell ref="C21:E21"/>
    <mergeCell ref="C22:E22"/>
    <mergeCell ref="C23:E23"/>
    <mergeCell ref="A1:H1"/>
    <mergeCell ref="K4:L4"/>
    <mergeCell ref="C8:E8"/>
    <mergeCell ref="B9:B16"/>
    <mergeCell ref="C9:E9"/>
    <mergeCell ref="C10:E10"/>
    <mergeCell ref="C11:E11"/>
    <mergeCell ref="C12:E12"/>
    <mergeCell ref="C13:E13"/>
    <mergeCell ref="C14:E14"/>
  </mergeCells>
  <printOptions horizontalCentered="1"/>
  <pageMargins left="0.3937007874015748" right="0.3937007874015748" top="0.3937007874015748" bottom="0.1968503937007874" header="0.4330708661417323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J13" sqref="J13"/>
    </sheetView>
  </sheetViews>
  <sheetFormatPr defaultColWidth="9.00390625" defaultRowHeight="13.5"/>
  <cols>
    <col min="1" max="1" width="5.125" style="1" customWidth="1"/>
    <col min="2" max="16384" width="9.00390625" style="1" customWidth="1"/>
  </cols>
  <sheetData>
    <row r="1" spans="1:16" ht="30" customHeight="1">
      <c r="A1" s="120" t="s">
        <v>74</v>
      </c>
      <c r="B1" s="120"/>
      <c r="C1" s="120"/>
      <c r="D1" s="120"/>
      <c r="E1" s="120"/>
      <c r="F1" s="120"/>
      <c r="G1" s="120"/>
      <c r="H1" s="120"/>
      <c r="I1" s="70"/>
      <c r="J1" s="70"/>
      <c r="K1" s="70"/>
      <c r="L1" s="70"/>
      <c r="M1" s="70"/>
      <c r="N1" s="70"/>
      <c r="O1" s="70"/>
      <c r="P1" s="71"/>
    </row>
    <row r="2" ht="14.25" customHeight="1"/>
    <row r="3" spans="2:8" ht="15" customHeight="1">
      <c r="B3" s="13" t="s">
        <v>21</v>
      </c>
      <c r="C3" s="13" t="s">
        <v>75</v>
      </c>
      <c r="D3" s="13"/>
      <c r="E3" s="13"/>
      <c r="F3" s="13" t="s">
        <v>22</v>
      </c>
      <c r="G3" s="13" t="s">
        <v>23</v>
      </c>
      <c r="H3" s="13"/>
    </row>
    <row r="4" spans="2:12" ht="15" customHeight="1">
      <c r="B4" s="13" t="s">
        <v>27</v>
      </c>
      <c r="C4" s="13" t="s">
        <v>71</v>
      </c>
      <c r="J4" s="72"/>
      <c r="K4" s="121"/>
      <c r="L4" s="121"/>
    </row>
    <row r="5" spans="2:12" ht="15" customHeight="1">
      <c r="B5" s="13"/>
      <c r="J5" s="72"/>
      <c r="K5" s="4"/>
      <c r="L5" s="4"/>
    </row>
    <row r="6" spans="1:2" ht="20.25" customHeight="1">
      <c r="A6" s="1">
        <v>1</v>
      </c>
      <c r="B6" s="1" t="s">
        <v>0</v>
      </c>
    </row>
    <row r="7" ht="7.5" customHeight="1" thickBot="1"/>
    <row r="8" spans="2:8" ht="16.5" customHeight="1" thickBot="1">
      <c r="B8" s="14" t="s">
        <v>1</v>
      </c>
      <c r="C8" s="122" t="s">
        <v>6</v>
      </c>
      <c r="D8" s="123"/>
      <c r="E8" s="124"/>
      <c r="F8" s="15" t="s">
        <v>2</v>
      </c>
      <c r="G8" s="14" t="s">
        <v>102</v>
      </c>
      <c r="H8" s="14" t="s">
        <v>25</v>
      </c>
    </row>
    <row r="9" spans="2:8" ht="16.5" customHeight="1">
      <c r="B9" s="138" t="s">
        <v>100</v>
      </c>
      <c r="C9" s="128" t="s">
        <v>17</v>
      </c>
      <c r="D9" s="129"/>
      <c r="E9" s="130"/>
      <c r="F9" s="58">
        <v>65</v>
      </c>
      <c r="G9" s="73">
        <v>60</v>
      </c>
      <c r="H9" s="73">
        <v>60</v>
      </c>
    </row>
    <row r="10" spans="2:8" ht="16.5" customHeight="1">
      <c r="B10" s="138"/>
      <c r="C10" s="131" t="s">
        <v>15</v>
      </c>
      <c r="D10" s="132"/>
      <c r="E10" s="133"/>
      <c r="F10" s="59">
        <v>144</v>
      </c>
      <c r="G10" s="59">
        <v>121</v>
      </c>
      <c r="H10" s="59">
        <v>121</v>
      </c>
    </row>
    <row r="11" spans="2:8" ht="16.5" customHeight="1">
      <c r="B11" s="138"/>
      <c r="C11" s="131" t="s">
        <v>16</v>
      </c>
      <c r="D11" s="132"/>
      <c r="E11" s="133"/>
      <c r="F11" s="59">
        <v>209</v>
      </c>
      <c r="G11" s="74">
        <v>182</v>
      </c>
      <c r="H11" s="59">
        <v>182</v>
      </c>
    </row>
    <row r="12" spans="2:8" ht="16.5" customHeight="1">
      <c r="B12" s="138"/>
      <c r="C12" s="131" t="s">
        <v>30</v>
      </c>
      <c r="D12" s="132"/>
      <c r="E12" s="133"/>
      <c r="F12" s="59">
        <v>200</v>
      </c>
      <c r="G12" s="74">
        <v>175</v>
      </c>
      <c r="H12" s="59">
        <v>175</v>
      </c>
    </row>
    <row r="13" spans="2:8" ht="16.5" customHeight="1">
      <c r="B13" s="138"/>
      <c r="C13" s="131" t="s">
        <v>99</v>
      </c>
      <c r="D13" s="132"/>
      <c r="E13" s="133"/>
      <c r="F13" s="59">
        <v>222</v>
      </c>
      <c r="G13" s="74">
        <v>200</v>
      </c>
      <c r="H13" s="59">
        <v>199</v>
      </c>
    </row>
    <row r="14" spans="2:8" ht="16.5" customHeight="1">
      <c r="B14" s="138"/>
      <c r="C14" s="131" t="s">
        <v>18</v>
      </c>
      <c r="D14" s="132"/>
      <c r="E14" s="133"/>
      <c r="F14" s="59">
        <v>93</v>
      </c>
      <c r="G14" s="59">
        <v>79</v>
      </c>
      <c r="H14" s="59">
        <v>79</v>
      </c>
    </row>
    <row r="15" spans="2:8" ht="16.5" customHeight="1">
      <c r="B15" s="138"/>
      <c r="C15" s="131" t="s">
        <v>19</v>
      </c>
      <c r="D15" s="132"/>
      <c r="E15" s="133"/>
      <c r="F15" s="1">
        <v>169</v>
      </c>
      <c r="G15" s="59">
        <v>147</v>
      </c>
      <c r="H15" s="59">
        <v>147</v>
      </c>
    </row>
    <row r="16" spans="2:8" ht="16.5" customHeight="1" thickBot="1">
      <c r="B16" s="139"/>
      <c r="C16" s="134" t="s">
        <v>3</v>
      </c>
      <c r="D16" s="135"/>
      <c r="E16" s="136"/>
      <c r="F16" s="75">
        <f>SUM(F9:F15)</f>
        <v>1102</v>
      </c>
      <c r="G16" s="75">
        <f>SUM(G9:G15)</f>
        <v>964</v>
      </c>
      <c r="H16" s="76">
        <f>SUM(H9:H15)</f>
        <v>963</v>
      </c>
    </row>
    <row r="17" spans="2:8" ht="16.5" customHeight="1">
      <c r="B17" s="137" t="s">
        <v>101</v>
      </c>
      <c r="C17" s="128" t="s">
        <v>17</v>
      </c>
      <c r="D17" s="129"/>
      <c r="E17" s="130"/>
      <c r="F17" s="58">
        <v>91</v>
      </c>
      <c r="G17" s="58">
        <v>79</v>
      </c>
      <c r="H17" s="73">
        <v>76</v>
      </c>
    </row>
    <row r="18" spans="2:8" ht="16.5" customHeight="1">
      <c r="B18" s="138"/>
      <c r="C18" s="131" t="s">
        <v>15</v>
      </c>
      <c r="D18" s="132"/>
      <c r="E18" s="133"/>
      <c r="F18" s="59">
        <v>188</v>
      </c>
      <c r="G18" s="74">
        <v>162</v>
      </c>
      <c r="H18" s="59">
        <v>162</v>
      </c>
    </row>
    <row r="19" spans="2:8" ht="16.5" customHeight="1">
      <c r="B19" s="138"/>
      <c r="C19" s="131" t="s">
        <v>16</v>
      </c>
      <c r="D19" s="132"/>
      <c r="E19" s="133"/>
      <c r="F19" s="59">
        <v>293</v>
      </c>
      <c r="G19" s="74">
        <v>257</v>
      </c>
      <c r="H19" s="59">
        <v>252</v>
      </c>
    </row>
    <row r="20" spans="2:8" ht="16.5" customHeight="1">
      <c r="B20" s="138"/>
      <c r="C20" s="131" t="s">
        <v>30</v>
      </c>
      <c r="D20" s="132"/>
      <c r="E20" s="133"/>
      <c r="F20" s="59">
        <v>240</v>
      </c>
      <c r="G20" s="74">
        <v>209</v>
      </c>
      <c r="H20" s="59">
        <v>203</v>
      </c>
    </row>
    <row r="21" spans="2:8" ht="16.5" customHeight="1">
      <c r="B21" s="138"/>
      <c r="C21" s="131" t="s">
        <v>99</v>
      </c>
      <c r="D21" s="132"/>
      <c r="E21" s="133"/>
      <c r="F21" s="59">
        <v>147</v>
      </c>
      <c r="G21" s="74">
        <v>128</v>
      </c>
      <c r="H21" s="59">
        <v>121</v>
      </c>
    </row>
    <row r="22" spans="2:8" ht="16.5" customHeight="1">
      <c r="B22" s="138"/>
      <c r="C22" s="131" t="s">
        <v>18</v>
      </c>
      <c r="D22" s="132"/>
      <c r="E22" s="133"/>
      <c r="F22" s="59">
        <v>63</v>
      </c>
      <c r="G22" s="74">
        <v>53</v>
      </c>
      <c r="H22" s="59">
        <v>50</v>
      </c>
    </row>
    <row r="23" spans="2:8" ht="16.5" customHeight="1">
      <c r="B23" s="138"/>
      <c r="C23" s="131" t="s">
        <v>19</v>
      </c>
      <c r="D23" s="132"/>
      <c r="E23" s="133"/>
      <c r="F23" s="1">
        <v>75</v>
      </c>
      <c r="G23" s="74">
        <v>65</v>
      </c>
      <c r="H23" s="59">
        <v>64</v>
      </c>
    </row>
    <row r="24" spans="2:8" ht="16.5" customHeight="1" thickBot="1">
      <c r="B24" s="139"/>
      <c r="C24" s="134" t="s">
        <v>3</v>
      </c>
      <c r="D24" s="135"/>
      <c r="E24" s="136"/>
      <c r="F24" s="75">
        <f>SUM(F17:F23)</f>
        <v>1097</v>
      </c>
      <c r="G24" s="75">
        <f>SUM(G17:G23)</f>
        <v>953</v>
      </c>
      <c r="H24" s="76">
        <f>SUM(H17:H23)</f>
        <v>928</v>
      </c>
    </row>
    <row r="25" spans="2:8" ht="16.5" customHeight="1">
      <c r="B25" s="140" t="s">
        <v>5</v>
      </c>
      <c r="C25" s="141"/>
      <c r="D25" s="141"/>
      <c r="E25" s="142"/>
      <c r="F25" s="146">
        <f>F16+F24</f>
        <v>2199</v>
      </c>
      <c r="G25" s="148">
        <f>G16+G24</f>
        <v>1917</v>
      </c>
      <c r="H25" s="150">
        <f>H16+H24</f>
        <v>1891</v>
      </c>
    </row>
    <row r="26" spans="2:8" ht="16.5" customHeight="1" thickBot="1">
      <c r="B26" s="143"/>
      <c r="C26" s="144"/>
      <c r="D26" s="144"/>
      <c r="E26" s="145"/>
      <c r="F26" s="147"/>
      <c r="G26" s="149"/>
      <c r="H26" s="151"/>
    </row>
    <row r="27" spans="6:7" ht="16.5" customHeight="1">
      <c r="F27" s="4"/>
      <c r="G27" s="4"/>
    </row>
    <row r="28" spans="6:7" ht="16.5" customHeight="1">
      <c r="F28" s="4"/>
      <c r="G28" s="4"/>
    </row>
    <row r="29" spans="1:2" ht="16.5" customHeight="1">
      <c r="A29" s="1">
        <v>2</v>
      </c>
      <c r="B29" s="1" t="s">
        <v>20</v>
      </c>
    </row>
    <row r="30" ht="7.5" customHeight="1" thickBot="1"/>
    <row r="31" spans="2:12" ht="16.5" customHeight="1">
      <c r="B31" s="77" t="s">
        <v>7</v>
      </c>
      <c r="C31" s="67">
        <f>SUM(F9:F13,F17:F21)</f>
        <v>1799</v>
      </c>
      <c r="L31" s="28"/>
    </row>
    <row r="32" spans="2:12" ht="16.5" customHeight="1" thickBot="1">
      <c r="B32" s="78" t="s">
        <v>8</v>
      </c>
      <c r="C32" s="68">
        <f>SUM(F14:F15,F22:F23)</f>
        <v>400</v>
      </c>
      <c r="L32" s="28"/>
    </row>
    <row r="33" spans="2:12" ht="16.5" customHeight="1" thickBot="1">
      <c r="B33" s="79" t="s">
        <v>9</v>
      </c>
      <c r="C33" s="69">
        <f>SUM(C31:C32)</f>
        <v>2199</v>
      </c>
      <c r="L33" s="28"/>
    </row>
    <row r="34" spans="2:12" ht="16.5" customHeight="1">
      <c r="B34" s="72"/>
      <c r="C34" s="4"/>
      <c r="D34" s="4"/>
      <c r="L34" s="28"/>
    </row>
    <row r="35" spans="2:12" ht="15" customHeight="1">
      <c r="B35" s="72"/>
      <c r="C35" s="152"/>
      <c r="D35" s="152"/>
      <c r="L35" s="28"/>
    </row>
    <row r="36" spans="1:12" ht="16.5" customHeight="1">
      <c r="A36" s="1">
        <v>3</v>
      </c>
      <c r="B36" s="1" t="s">
        <v>10</v>
      </c>
      <c r="L36" s="28"/>
    </row>
    <row r="37" spans="3:12" ht="7.5" customHeight="1" thickBot="1">
      <c r="C37" s="4"/>
      <c r="D37" s="4"/>
      <c r="L37" s="28"/>
    </row>
    <row r="38" spans="2:12" ht="16.5" customHeight="1" thickBot="1">
      <c r="B38" s="153" t="s">
        <v>11</v>
      </c>
      <c r="C38" s="154"/>
      <c r="D38" s="12" t="s">
        <v>12</v>
      </c>
      <c r="E38" s="153" t="s">
        <v>11</v>
      </c>
      <c r="F38" s="154"/>
      <c r="G38" s="12" t="s">
        <v>12</v>
      </c>
      <c r="L38" s="28"/>
    </row>
    <row r="39" spans="2:12" ht="16.5" customHeight="1">
      <c r="B39" s="155" t="s">
        <v>13</v>
      </c>
      <c r="C39" s="156"/>
      <c r="D39" s="60">
        <v>1741</v>
      </c>
      <c r="E39" s="199" t="s">
        <v>76</v>
      </c>
      <c r="F39" s="200"/>
      <c r="G39" s="61">
        <v>5</v>
      </c>
      <c r="L39" s="28"/>
    </row>
    <row r="40" spans="2:12" ht="16.5" customHeight="1" thickBot="1">
      <c r="B40" s="163" t="s">
        <v>14</v>
      </c>
      <c r="C40" s="164"/>
      <c r="D40" s="62" t="s">
        <v>77</v>
      </c>
      <c r="E40" s="161" t="s">
        <v>78</v>
      </c>
      <c r="F40" s="162"/>
      <c r="G40" s="61">
        <v>131</v>
      </c>
      <c r="L40" s="28"/>
    </row>
    <row r="41" spans="2:12" ht="15" customHeight="1">
      <c r="B41" s="174" t="s">
        <v>79</v>
      </c>
      <c r="C41" s="175"/>
      <c r="D41" s="3">
        <v>1</v>
      </c>
      <c r="E41" s="161" t="s">
        <v>80</v>
      </c>
      <c r="F41" s="162"/>
      <c r="G41" s="3">
        <v>4</v>
      </c>
      <c r="L41" s="28"/>
    </row>
    <row r="42" spans="2:12" ht="20.25" customHeight="1">
      <c r="B42" s="161" t="s">
        <v>81</v>
      </c>
      <c r="C42" s="162"/>
      <c r="D42" s="3">
        <v>1</v>
      </c>
      <c r="E42" s="171" t="s">
        <v>82</v>
      </c>
      <c r="F42" s="169"/>
      <c r="G42" s="39">
        <v>1</v>
      </c>
      <c r="L42" s="28"/>
    </row>
    <row r="43" spans="2:12" ht="20.25" customHeight="1">
      <c r="B43" s="161" t="s">
        <v>83</v>
      </c>
      <c r="C43" s="162"/>
      <c r="D43" s="3">
        <v>6</v>
      </c>
      <c r="E43" s="157" t="s">
        <v>84</v>
      </c>
      <c r="F43" s="158"/>
      <c r="G43" s="3">
        <v>3</v>
      </c>
      <c r="L43" s="28"/>
    </row>
    <row r="44" spans="2:12" ht="20.25" customHeight="1">
      <c r="B44" s="161" t="s">
        <v>85</v>
      </c>
      <c r="C44" s="162"/>
      <c r="D44" s="3">
        <v>7</v>
      </c>
      <c r="E44" s="157" t="s">
        <v>86</v>
      </c>
      <c r="F44" s="158"/>
      <c r="G44" s="3">
        <v>2</v>
      </c>
      <c r="L44" s="28"/>
    </row>
    <row r="45" spans="2:7" ht="20.25" customHeight="1">
      <c r="B45" s="161" t="s">
        <v>87</v>
      </c>
      <c r="C45" s="162"/>
      <c r="D45" s="3">
        <v>31</v>
      </c>
      <c r="E45" s="157" t="s">
        <v>88</v>
      </c>
      <c r="F45" s="158"/>
      <c r="G45" s="3">
        <v>2</v>
      </c>
    </row>
    <row r="46" spans="2:7" ht="20.25" customHeight="1">
      <c r="B46" s="161" t="s">
        <v>89</v>
      </c>
      <c r="C46" s="162"/>
      <c r="D46" s="3">
        <v>27</v>
      </c>
      <c r="E46" s="157" t="s">
        <v>90</v>
      </c>
      <c r="F46" s="158"/>
      <c r="G46" s="3">
        <v>4</v>
      </c>
    </row>
    <row r="47" spans="2:7" ht="20.25" customHeight="1">
      <c r="B47" s="161" t="s">
        <v>91</v>
      </c>
      <c r="C47" s="162"/>
      <c r="D47" s="3">
        <v>220</v>
      </c>
      <c r="E47" s="157" t="s">
        <v>92</v>
      </c>
      <c r="F47" s="158"/>
      <c r="G47" s="3">
        <v>1</v>
      </c>
    </row>
    <row r="48" spans="2:7" ht="20.25" customHeight="1">
      <c r="B48" s="171" t="s">
        <v>93</v>
      </c>
      <c r="C48" s="169"/>
      <c r="D48" s="39">
        <v>1</v>
      </c>
      <c r="E48" s="157" t="s">
        <v>94</v>
      </c>
      <c r="F48" s="158"/>
      <c r="G48" s="3">
        <v>1</v>
      </c>
    </row>
    <row r="49" spans="2:7" ht="18" thickBot="1">
      <c r="B49" s="161" t="s">
        <v>95</v>
      </c>
      <c r="C49" s="162"/>
      <c r="D49" s="63">
        <v>1</v>
      </c>
      <c r="E49" s="163" t="s">
        <v>96</v>
      </c>
      <c r="F49" s="164"/>
      <c r="G49" s="64">
        <v>1</v>
      </c>
    </row>
    <row r="50" spans="2:7" ht="18" thickBot="1">
      <c r="B50" s="163" t="s">
        <v>97</v>
      </c>
      <c r="C50" s="164"/>
      <c r="D50" s="65">
        <v>8</v>
      </c>
      <c r="E50" s="153" t="s">
        <v>98</v>
      </c>
      <c r="F50" s="154"/>
      <c r="G50" s="66">
        <f>D39+SUM(D41:D50)+SUM(G39:G49)</f>
        <v>2199</v>
      </c>
    </row>
  </sheetData>
  <sheetProtection/>
  <mergeCells count="52">
    <mergeCell ref="A1:H1"/>
    <mergeCell ref="B45:C45"/>
    <mergeCell ref="E45:F45"/>
    <mergeCell ref="B46:C46"/>
    <mergeCell ref="E46:F46"/>
    <mergeCell ref="E40:F40"/>
    <mergeCell ref="E49:F49"/>
    <mergeCell ref="B50:C50"/>
    <mergeCell ref="E50:F50"/>
    <mergeCell ref="B48:C48"/>
    <mergeCell ref="E48:F48"/>
    <mergeCell ref="B38:C38"/>
    <mergeCell ref="E44:F44"/>
    <mergeCell ref="B44:C44"/>
    <mergeCell ref="B47:C47"/>
    <mergeCell ref="E47:F47"/>
    <mergeCell ref="E43:F43"/>
    <mergeCell ref="F25:F26"/>
    <mergeCell ref="B42:C42"/>
    <mergeCell ref="E42:F42"/>
    <mergeCell ref="G25:G26"/>
    <mergeCell ref="H25:H26"/>
    <mergeCell ref="B25:E26"/>
    <mergeCell ref="C35:D35"/>
    <mergeCell ref="C16:E16"/>
    <mergeCell ref="B41:C41"/>
    <mergeCell ref="E41:F41"/>
    <mergeCell ref="C22:E22"/>
    <mergeCell ref="C23:E23"/>
    <mergeCell ref="C24:E24"/>
    <mergeCell ref="E38:F38"/>
    <mergeCell ref="B39:C39"/>
    <mergeCell ref="B49:C49"/>
    <mergeCell ref="B17:B24"/>
    <mergeCell ref="C17:E17"/>
    <mergeCell ref="C18:E18"/>
    <mergeCell ref="C19:E19"/>
    <mergeCell ref="E39:F39"/>
    <mergeCell ref="B40:C40"/>
    <mergeCell ref="C20:E20"/>
    <mergeCell ref="C21:E21"/>
    <mergeCell ref="B43:C43"/>
    <mergeCell ref="K4:L4"/>
    <mergeCell ref="C8:E8"/>
    <mergeCell ref="B9:B16"/>
    <mergeCell ref="C9:E9"/>
    <mergeCell ref="C10:E10"/>
    <mergeCell ref="C11:E11"/>
    <mergeCell ref="C12:E12"/>
    <mergeCell ref="C13:E13"/>
    <mergeCell ref="C14:E14"/>
    <mergeCell ref="C15:E15"/>
  </mergeCells>
  <printOptions horizontalCentered="1"/>
  <pageMargins left="0.3937007874015748" right="0.3937007874015748" top="0.3937007874015748" bottom="0.3937007874015748" header="0.4330708661417323" footer="0.3937007874015748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S8" sqref="S8"/>
    </sheetView>
  </sheetViews>
  <sheetFormatPr defaultColWidth="9.00390625" defaultRowHeight="13.5"/>
  <cols>
    <col min="1" max="16384" width="9.00390625" style="1" customWidth="1"/>
  </cols>
  <sheetData>
    <row r="1" spans="1:16" ht="30" customHeight="1">
      <c r="A1" s="120" t="s">
        <v>29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57"/>
    </row>
    <row r="2" ht="14.25" customHeight="1"/>
    <row r="3" spans="2:8" ht="15" customHeight="1">
      <c r="B3" s="13" t="s">
        <v>21</v>
      </c>
      <c r="C3" s="13" t="s">
        <v>28</v>
      </c>
      <c r="D3" s="13"/>
      <c r="E3" s="13"/>
      <c r="F3" s="13" t="s">
        <v>22</v>
      </c>
      <c r="G3" s="13" t="s">
        <v>23</v>
      </c>
      <c r="H3" s="13"/>
    </row>
    <row r="4" spans="2:12" ht="15" customHeight="1">
      <c r="B4" s="13" t="s">
        <v>27</v>
      </c>
      <c r="C4" s="13" t="s">
        <v>71</v>
      </c>
      <c r="J4" s="52"/>
      <c r="K4" s="208"/>
      <c r="L4" s="208"/>
    </row>
    <row r="5" spans="2:12" ht="15" customHeight="1">
      <c r="B5" s="13"/>
      <c r="J5" s="52"/>
      <c r="K5" s="5"/>
      <c r="L5" s="5"/>
    </row>
    <row r="6" spans="1:10" ht="20.25" customHeight="1">
      <c r="A6" s="1">
        <v>1</v>
      </c>
      <c r="B6" s="1" t="s">
        <v>0</v>
      </c>
      <c r="I6" s="1">
        <v>2</v>
      </c>
      <c r="J6" s="1" t="s">
        <v>20</v>
      </c>
    </row>
    <row r="7" ht="7.5" customHeight="1" thickBot="1"/>
    <row r="8" spans="2:17" s="2" customFormat="1" ht="16.5" customHeight="1" thickBot="1">
      <c r="B8" s="14" t="s">
        <v>1</v>
      </c>
      <c r="C8" s="122" t="s">
        <v>6</v>
      </c>
      <c r="D8" s="123"/>
      <c r="E8" s="124"/>
      <c r="F8" s="15" t="s">
        <v>2</v>
      </c>
      <c r="G8" s="14" t="s">
        <v>24</v>
      </c>
      <c r="H8" s="14" t="s">
        <v>25</v>
      </c>
      <c r="I8" s="1"/>
      <c r="J8" s="19" t="s">
        <v>7</v>
      </c>
      <c r="K8" s="219">
        <f>SUM(F9:F13,F17:F21,F25:F28,)</f>
        <v>2517</v>
      </c>
      <c r="L8" s="220"/>
      <c r="M8" s="1"/>
      <c r="N8" s="1"/>
      <c r="O8" s="1"/>
      <c r="P8" s="1"/>
      <c r="Q8" s="1"/>
    </row>
    <row r="9" spans="2:12" ht="16.5" customHeight="1" thickBot="1">
      <c r="B9" s="244" t="s">
        <v>4</v>
      </c>
      <c r="C9" s="225" t="s">
        <v>17</v>
      </c>
      <c r="D9" s="226"/>
      <c r="E9" s="227"/>
      <c r="F9" s="6">
        <v>143</v>
      </c>
      <c r="G9" s="21">
        <v>120</v>
      </c>
      <c r="H9" s="21">
        <v>115</v>
      </c>
      <c r="J9" s="16" t="s">
        <v>8</v>
      </c>
      <c r="K9" s="221">
        <f>SUM(F14:F15,F22:F23,F29:F30,)</f>
        <v>577</v>
      </c>
      <c r="L9" s="222"/>
    </row>
    <row r="10" spans="2:12" ht="16.5" customHeight="1" thickBot="1">
      <c r="B10" s="244"/>
      <c r="C10" s="210" t="s">
        <v>15</v>
      </c>
      <c r="D10" s="211"/>
      <c r="E10" s="212"/>
      <c r="F10" s="9">
        <v>321</v>
      </c>
      <c r="G10" s="22">
        <v>268</v>
      </c>
      <c r="H10" s="22">
        <v>260</v>
      </c>
      <c r="J10" s="18" t="s">
        <v>9</v>
      </c>
      <c r="K10" s="223">
        <f>SUM(K8:L9)</f>
        <v>3094</v>
      </c>
      <c r="L10" s="224"/>
    </row>
    <row r="11" spans="2:12" ht="16.5" customHeight="1">
      <c r="B11" s="244"/>
      <c r="C11" s="210" t="s">
        <v>16</v>
      </c>
      <c r="D11" s="211"/>
      <c r="E11" s="212"/>
      <c r="F11" s="7">
        <v>443</v>
      </c>
      <c r="G11" s="23">
        <v>378</v>
      </c>
      <c r="H11" s="22">
        <v>369</v>
      </c>
      <c r="J11" s="52"/>
      <c r="K11" s="5"/>
      <c r="L11" s="5"/>
    </row>
    <row r="12" spans="2:12" ht="16.5" customHeight="1">
      <c r="B12" s="244"/>
      <c r="C12" s="210" t="s">
        <v>30</v>
      </c>
      <c r="D12" s="211"/>
      <c r="E12" s="212"/>
      <c r="F12" s="7">
        <v>330</v>
      </c>
      <c r="G12" s="23">
        <v>282</v>
      </c>
      <c r="H12" s="22">
        <v>278</v>
      </c>
      <c r="J12" s="52"/>
      <c r="K12" s="209"/>
      <c r="L12" s="209"/>
    </row>
    <row r="13" spans="2:10" ht="16.5" customHeight="1">
      <c r="B13" s="244"/>
      <c r="C13" s="210" t="s">
        <v>68</v>
      </c>
      <c r="D13" s="211"/>
      <c r="E13" s="212"/>
      <c r="F13" s="25">
        <v>154</v>
      </c>
      <c r="G13" s="23">
        <v>135</v>
      </c>
      <c r="H13" s="22">
        <v>131</v>
      </c>
      <c r="I13" s="1">
        <v>3</v>
      </c>
      <c r="J13" s="1" t="s">
        <v>10</v>
      </c>
    </row>
    <row r="14" spans="2:12" ht="16.5" customHeight="1" thickBot="1">
      <c r="B14" s="244"/>
      <c r="C14" s="210" t="s">
        <v>18</v>
      </c>
      <c r="D14" s="211"/>
      <c r="E14" s="212"/>
      <c r="F14" s="10">
        <v>75</v>
      </c>
      <c r="G14" s="22">
        <v>58</v>
      </c>
      <c r="H14" s="22">
        <v>56</v>
      </c>
      <c r="J14" s="2"/>
      <c r="K14" s="5"/>
      <c r="L14" s="5"/>
    </row>
    <row r="15" spans="2:15" ht="16.5" customHeight="1" thickBot="1">
      <c r="B15" s="244"/>
      <c r="C15" s="210" t="s">
        <v>19</v>
      </c>
      <c r="D15" s="211"/>
      <c r="E15" s="212"/>
      <c r="F15" s="10">
        <v>106</v>
      </c>
      <c r="G15" s="22">
        <v>88</v>
      </c>
      <c r="H15" s="22">
        <v>83</v>
      </c>
      <c r="I15" s="2"/>
      <c r="J15" s="44" t="s">
        <v>11</v>
      </c>
      <c r="K15" s="45"/>
      <c r="L15" s="12" t="s">
        <v>12</v>
      </c>
      <c r="M15" s="44" t="s">
        <v>11</v>
      </c>
      <c r="N15" s="45"/>
      <c r="O15" s="12" t="s">
        <v>12</v>
      </c>
    </row>
    <row r="16" spans="2:15" ht="16.5" customHeight="1" thickBot="1">
      <c r="B16" s="245"/>
      <c r="C16" s="134" t="s">
        <v>3</v>
      </c>
      <c r="D16" s="135"/>
      <c r="E16" s="136"/>
      <c r="F16" s="17">
        <f>SUM(F9:F15)</f>
        <v>1572</v>
      </c>
      <c r="G16" s="17">
        <f>SUM(G9:G15)</f>
        <v>1329</v>
      </c>
      <c r="H16" s="20">
        <f>SUM(H9:H15)</f>
        <v>1292</v>
      </c>
      <c r="J16" s="46" t="s">
        <v>13</v>
      </c>
      <c r="K16" s="47"/>
      <c r="L16" s="32">
        <v>2450</v>
      </c>
      <c r="M16" s="50" t="s">
        <v>52</v>
      </c>
      <c r="N16" s="51"/>
      <c r="O16" s="38">
        <v>226</v>
      </c>
    </row>
    <row r="17" spans="2:15" ht="16.5" customHeight="1" thickBot="1">
      <c r="B17" s="243" t="s">
        <v>26</v>
      </c>
      <c r="C17" s="225" t="s">
        <v>17</v>
      </c>
      <c r="D17" s="226"/>
      <c r="E17" s="227"/>
      <c r="F17" s="11">
        <v>96</v>
      </c>
      <c r="G17" s="24">
        <v>82</v>
      </c>
      <c r="H17" s="21">
        <v>81</v>
      </c>
      <c r="J17" s="48" t="s">
        <v>14</v>
      </c>
      <c r="K17" s="49"/>
      <c r="L17" s="33" t="s">
        <v>66</v>
      </c>
      <c r="M17" s="42" t="s">
        <v>53</v>
      </c>
      <c r="N17" s="43"/>
      <c r="O17" s="3">
        <v>5</v>
      </c>
    </row>
    <row r="18" spans="2:15" ht="16.5" customHeight="1">
      <c r="B18" s="244"/>
      <c r="C18" s="210" t="s">
        <v>15</v>
      </c>
      <c r="D18" s="211"/>
      <c r="E18" s="212"/>
      <c r="F18" s="7">
        <v>214</v>
      </c>
      <c r="G18" s="23">
        <v>185</v>
      </c>
      <c r="H18" s="22">
        <v>185</v>
      </c>
      <c r="J18" s="50" t="s">
        <v>36</v>
      </c>
      <c r="K18" s="51"/>
      <c r="L18" s="35">
        <v>3</v>
      </c>
      <c r="M18" s="42" t="s">
        <v>54</v>
      </c>
      <c r="N18" s="43"/>
      <c r="O18" s="3">
        <v>5</v>
      </c>
    </row>
    <row r="19" spans="2:15" ht="16.5" customHeight="1">
      <c r="B19" s="244"/>
      <c r="C19" s="210" t="s">
        <v>16</v>
      </c>
      <c r="D19" s="211"/>
      <c r="E19" s="212"/>
      <c r="F19" s="7">
        <v>261</v>
      </c>
      <c r="G19" s="23">
        <v>236</v>
      </c>
      <c r="H19" s="22">
        <v>236</v>
      </c>
      <c r="J19" s="42" t="s">
        <v>38</v>
      </c>
      <c r="K19" s="43"/>
      <c r="L19" s="36">
        <v>3</v>
      </c>
      <c r="M19" s="42" t="s">
        <v>55</v>
      </c>
      <c r="N19" s="43"/>
      <c r="O19" s="3">
        <v>3</v>
      </c>
    </row>
    <row r="20" spans="2:15" ht="16.5" customHeight="1">
      <c r="B20" s="244"/>
      <c r="C20" s="210" t="s">
        <v>30</v>
      </c>
      <c r="D20" s="211"/>
      <c r="E20" s="212"/>
      <c r="F20" s="7">
        <v>218</v>
      </c>
      <c r="G20" s="23">
        <v>182</v>
      </c>
      <c r="H20" s="22">
        <v>181</v>
      </c>
      <c r="J20" s="42" t="s">
        <v>39</v>
      </c>
      <c r="K20" s="43"/>
      <c r="L20" s="36">
        <v>2</v>
      </c>
      <c r="M20" s="42" t="s">
        <v>56</v>
      </c>
      <c r="N20" s="43"/>
      <c r="O20" s="3">
        <v>6</v>
      </c>
    </row>
    <row r="21" spans="2:15" ht="16.5" customHeight="1">
      <c r="B21" s="244"/>
      <c r="C21" s="210" t="s">
        <v>68</v>
      </c>
      <c r="D21" s="211"/>
      <c r="E21" s="212"/>
      <c r="F21" s="25">
        <v>230</v>
      </c>
      <c r="G21" s="23">
        <v>204</v>
      </c>
      <c r="H21" s="22">
        <v>204</v>
      </c>
      <c r="J21" s="42" t="s">
        <v>40</v>
      </c>
      <c r="K21" s="43"/>
      <c r="L21" s="36">
        <v>6</v>
      </c>
      <c r="M21" s="42" t="s">
        <v>57</v>
      </c>
      <c r="N21" s="43"/>
      <c r="O21" s="3">
        <v>1</v>
      </c>
    </row>
    <row r="22" spans="2:15" ht="16.5" customHeight="1">
      <c r="B22" s="244"/>
      <c r="C22" s="210" t="s">
        <v>18</v>
      </c>
      <c r="D22" s="211"/>
      <c r="E22" s="212"/>
      <c r="F22" s="8">
        <v>151</v>
      </c>
      <c r="G22" s="23">
        <v>120</v>
      </c>
      <c r="H22" s="22">
        <v>119</v>
      </c>
      <c r="J22" s="42" t="s">
        <v>41</v>
      </c>
      <c r="K22" s="43"/>
      <c r="L22" s="36">
        <v>6</v>
      </c>
      <c r="M22" s="42" t="s">
        <v>58</v>
      </c>
      <c r="N22" s="43"/>
      <c r="O22" s="3">
        <v>4</v>
      </c>
    </row>
    <row r="23" spans="2:15" ht="16.5" customHeight="1">
      <c r="B23" s="244"/>
      <c r="C23" s="210" t="s">
        <v>19</v>
      </c>
      <c r="D23" s="211"/>
      <c r="E23" s="212"/>
      <c r="F23" s="8">
        <v>190</v>
      </c>
      <c r="G23" s="23">
        <v>155</v>
      </c>
      <c r="H23" s="22">
        <v>154</v>
      </c>
      <c r="J23" s="42" t="s">
        <v>42</v>
      </c>
      <c r="K23" s="43"/>
      <c r="L23" s="36">
        <v>8</v>
      </c>
      <c r="M23" s="42" t="s">
        <v>59</v>
      </c>
      <c r="N23" s="43"/>
      <c r="O23" s="3">
        <v>2</v>
      </c>
    </row>
    <row r="24" spans="2:15" ht="16.5" customHeight="1" thickBot="1">
      <c r="B24" s="245"/>
      <c r="C24" s="134" t="s">
        <v>3</v>
      </c>
      <c r="D24" s="135"/>
      <c r="E24" s="136"/>
      <c r="F24" s="17">
        <f>SUM(F17:F23)</f>
        <v>1360</v>
      </c>
      <c r="G24" s="17">
        <f>SUM(G17:G23)</f>
        <v>1164</v>
      </c>
      <c r="H24" s="20">
        <f>SUM(H17:H23)</f>
        <v>1160</v>
      </c>
      <c r="J24" s="42" t="s">
        <v>43</v>
      </c>
      <c r="K24" s="43"/>
      <c r="L24" s="36">
        <v>40</v>
      </c>
      <c r="M24" s="42" t="s">
        <v>60</v>
      </c>
      <c r="N24" s="43"/>
      <c r="O24" s="3">
        <v>1</v>
      </c>
    </row>
    <row r="25" spans="2:15" ht="16.5" customHeight="1">
      <c r="B25" s="216" t="s">
        <v>31</v>
      </c>
      <c r="C25" s="237" t="s">
        <v>73</v>
      </c>
      <c r="D25" s="238"/>
      <c r="E25" s="239"/>
      <c r="F25" s="24">
        <v>40</v>
      </c>
      <c r="G25" s="24">
        <v>35</v>
      </c>
      <c r="H25" s="21">
        <v>35</v>
      </c>
      <c r="J25" s="42" t="s">
        <v>44</v>
      </c>
      <c r="K25" s="43"/>
      <c r="L25" s="36">
        <v>29</v>
      </c>
      <c r="M25" s="42" t="s">
        <v>61</v>
      </c>
      <c r="N25" s="43"/>
      <c r="O25" s="3">
        <v>1</v>
      </c>
    </row>
    <row r="26" spans="2:15" ht="16.5" customHeight="1">
      <c r="B26" s="217"/>
      <c r="C26" s="240" t="s">
        <v>72</v>
      </c>
      <c r="D26" s="241"/>
      <c r="E26" s="242"/>
      <c r="F26" s="23">
        <v>33</v>
      </c>
      <c r="G26" s="23">
        <v>27</v>
      </c>
      <c r="H26" s="22">
        <v>27</v>
      </c>
      <c r="J26" s="42" t="s">
        <v>45</v>
      </c>
      <c r="K26" s="43"/>
      <c r="L26" s="36">
        <v>263</v>
      </c>
      <c r="M26" s="42" t="s">
        <v>62</v>
      </c>
      <c r="N26" s="43"/>
      <c r="O26" s="3">
        <v>2</v>
      </c>
    </row>
    <row r="27" spans="2:15" ht="16.5" customHeight="1">
      <c r="B27" s="217"/>
      <c r="C27" s="213" t="s">
        <v>70</v>
      </c>
      <c r="D27" s="214"/>
      <c r="E27" s="215"/>
      <c r="F27" s="23">
        <v>18</v>
      </c>
      <c r="G27" s="23">
        <v>16</v>
      </c>
      <c r="H27" s="22">
        <v>16</v>
      </c>
      <c r="J27" s="42" t="s">
        <v>47</v>
      </c>
      <c r="K27" s="43"/>
      <c r="L27" s="36">
        <v>1</v>
      </c>
      <c r="M27" s="42" t="s">
        <v>63</v>
      </c>
      <c r="N27" s="43"/>
      <c r="O27" s="3">
        <v>2</v>
      </c>
    </row>
    <row r="28" spans="2:15" ht="16.5" customHeight="1">
      <c r="B28" s="217"/>
      <c r="C28" s="213" t="s">
        <v>32</v>
      </c>
      <c r="D28" s="214"/>
      <c r="E28" s="215"/>
      <c r="F28" s="23">
        <v>16</v>
      </c>
      <c r="G28" s="23">
        <v>11</v>
      </c>
      <c r="H28" s="22">
        <v>11</v>
      </c>
      <c r="J28" s="42" t="s">
        <v>48</v>
      </c>
      <c r="K28" s="43"/>
      <c r="L28" s="36">
        <v>1</v>
      </c>
      <c r="M28" s="42" t="s">
        <v>64</v>
      </c>
      <c r="N28" s="43"/>
      <c r="O28" s="3">
        <v>3</v>
      </c>
    </row>
    <row r="29" spans="2:15" ht="16.5" customHeight="1">
      <c r="B29" s="217"/>
      <c r="C29" s="213" t="s">
        <v>69</v>
      </c>
      <c r="D29" s="214"/>
      <c r="E29" s="215"/>
      <c r="F29" s="23">
        <v>44</v>
      </c>
      <c r="G29" s="23">
        <v>39</v>
      </c>
      <c r="H29" s="22">
        <v>39</v>
      </c>
      <c r="J29" s="42" t="s">
        <v>49</v>
      </c>
      <c r="K29" s="43"/>
      <c r="L29" s="36">
        <v>2</v>
      </c>
      <c r="M29" s="40" t="s">
        <v>65</v>
      </c>
      <c r="N29" s="41"/>
      <c r="O29" s="39">
        <v>1</v>
      </c>
    </row>
    <row r="30" spans="2:15" ht="16.5" customHeight="1">
      <c r="B30" s="217"/>
      <c r="C30" s="232" t="s">
        <v>70</v>
      </c>
      <c r="D30" s="233"/>
      <c r="E30" s="234"/>
      <c r="F30" s="23">
        <v>11</v>
      </c>
      <c r="G30" s="23">
        <v>10</v>
      </c>
      <c r="H30" s="22">
        <v>10</v>
      </c>
      <c r="J30" s="53" t="s">
        <v>50</v>
      </c>
      <c r="K30" s="55"/>
      <c r="L30" s="36">
        <v>11</v>
      </c>
      <c r="M30" s="203"/>
      <c r="N30" s="204"/>
      <c r="O30" s="205"/>
    </row>
    <row r="31" spans="2:15" ht="16.5" customHeight="1" thickBot="1">
      <c r="B31" s="218"/>
      <c r="C31" s="134" t="s">
        <v>3</v>
      </c>
      <c r="D31" s="135"/>
      <c r="E31" s="135"/>
      <c r="F31" s="17">
        <f>SUM(F25:F30)</f>
        <v>162</v>
      </c>
      <c r="G31" s="17">
        <f>SUM(G25:G30)</f>
        <v>138</v>
      </c>
      <c r="H31" s="20">
        <f>SUM(H25:H30)</f>
        <v>138</v>
      </c>
      <c r="J31" s="54" t="s">
        <v>51</v>
      </c>
      <c r="K31" s="56"/>
      <c r="L31" s="37">
        <v>7</v>
      </c>
      <c r="M31" s="206" t="s">
        <v>67</v>
      </c>
      <c r="N31" s="207"/>
      <c r="O31" s="34">
        <f>SUM(L18:L31,O16:O29,L16)</f>
        <v>3094</v>
      </c>
    </row>
    <row r="32" spans="2:8" ht="16.5" customHeight="1">
      <c r="B32" s="140" t="s">
        <v>5</v>
      </c>
      <c r="C32" s="141"/>
      <c r="D32" s="141"/>
      <c r="E32" s="142"/>
      <c r="F32" s="230">
        <f>F16+F24+F31</f>
        <v>3094</v>
      </c>
      <c r="G32" s="235">
        <f>G16+G24+G31</f>
        <v>2631</v>
      </c>
      <c r="H32" s="228">
        <f>H16+H24</f>
        <v>2452</v>
      </c>
    </row>
    <row r="33" spans="2:8" ht="16.5" customHeight="1" thickBot="1">
      <c r="B33" s="143"/>
      <c r="C33" s="144"/>
      <c r="D33" s="144"/>
      <c r="E33" s="145"/>
      <c r="F33" s="231"/>
      <c r="G33" s="236"/>
      <c r="H33" s="229"/>
    </row>
    <row r="34" spans="2:12" ht="15" customHeight="1">
      <c r="B34" s="2"/>
      <c r="C34" s="2"/>
      <c r="D34" s="2"/>
      <c r="E34" s="2"/>
      <c r="F34" s="4"/>
      <c r="G34" s="4"/>
      <c r="L34" s="28"/>
    </row>
    <row r="35" ht="16.5" customHeight="1">
      <c r="L35" s="28"/>
    </row>
    <row r="36" ht="7.5" customHeight="1">
      <c r="L36" s="28"/>
    </row>
    <row r="37" ht="16.5" customHeight="1">
      <c r="L37" s="28"/>
    </row>
    <row r="38" ht="16.5" customHeight="1">
      <c r="L38" s="28"/>
    </row>
    <row r="39" ht="16.5" customHeight="1">
      <c r="L39" s="28"/>
    </row>
    <row r="40" spans="2:12" ht="15" customHeight="1">
      <c r="B40" s="2"/>
      <c r="C40" s="5"/>
      <c r="D40" s="5"/>
      <c r="L40" s="28"/>
    </row>
    <row r="41" spans="2:12" ht="20.25" customHeight="1">
      <c r="B41" s="2"/>
      <c r="C41" s="5"/>
      <c r="D41" s="28"/>
      <c r="L41" s="28"/>
    </row>
    <row r="42" spans="2:12" ht="20.25" customHeight="1">
      <c r="B42" s="2"/>
      <c r="C42" s="5"/>
      <c r="D42" s="28"/>
      <c r="L42" s="28"/>
    </row>
    <row r="43" spans="2:12" ht="20.25" customHeight="1">
      <c r="B43" s="2"/>
      <c r="C43" s="5"/>
      <c r="D43" s="28"/>
      <c r="L43" s="28"/>
    </row>
    <row r="44" spans="2:12" ht="20.25" customHeight="1">
      <c r="B44" s="2"/>
      <c r="C44" s="5"/>
      <c r="D44" s="28"/>
      <c r="L44" s="28"/>
    </row>
    <row r="45" spans="2:12" ht="20.25" customHeight="1">
      <c r="B45" s="2"/>
      <c r="C45" s="5"/>
      <c r="D45" s="28"/>
      <c r="L45" s="28"/>
    </row>
    <row r="46" spans="2:12" ht="20.25" customHeight="1">
      <c r="B46" s="2"/>
      <c r="C46" s="5"/>
      <c r="D46" s="28"/>
      <c r="L46" s="28"/>
    </row>
    <row r="47" spans="2:12" ht="20.25" customHeight="1">
      <c r="B47" s="2"/>
      <c r="C47" s="5"/>
      <c r="D47" s="28"/>
      <c r="L47" s="28"/>
    </row>
    <row r="48" spans="2:4" ht="17.25">
      <c r="B48" s="2"/>
      <c r="C48" s="5"/>
      <c r="D48" s="28"/>
    </row>
    <row r="49" spans="2:4" ht="17.25">
      <c r="B49" s="2"/>
      <c r="C49" s="5"/>
      <c r="D49" s="28"/>
    </row>
    <row r="50" spans="2:4" ht="17.25">
      <c r="B50" s="2"/>
      <c r="C50" s="5"/>
      <c r="D50" s="28"/>
    </row>
  </sheetData>
  <sheetProtection/>
  <mergeCells count="39">
    <mergeCell ref="C28:E28"/>
    <mergeCell ref="C24:E24"/>
    <mergeCell ref="B17:B24"/>
    <mergeCell ref="C8:E8"/>
    <mergeCell ref="B9:B16"/>
    <mergeCell ref="C9:E9"/>
    <mergeCell ref="C10:E10"/>
    <mergeCell ref="C20:E20"/>
    <mergeCell ref="C11:E11"/>
    <mergeCell ref="C12:E12"/>
    <mergeCell ref="C23:E23"/>
    <mergeCell ref="H32:H33"/>
    <mergeCell ref="F32:F33"/>
    <mergeCell ref="B32:E33"/>
    <mergeCell ref="C30:E30"/>
    <mergeCell ref="C22:E22"/>
    <mergeCell ref="G32:G33"/>
    <mergeCell ref="C25:E25"/>
    <mergeCell ref="C26:E26"/>
    <mergeCell ref="C27:E27"/>
    <mergeCell ref="K8:L8"/>
    <mergeCell ref="K9:L9"/>
    <mergeCell ref="K10:L10"/>
    <mergeCell ref="C17:E17"/>
    <mergeCell ref="C18:E18"/>
    <mergeCell ref="C19:E19"/>
    <mergeCell ref="C15:E15"/>
    <mergeCell ref="C16:E16"/>
    <mergeCell ref="C14:E14"/>
    <mergeCell ref="A1:O1"/>
    <mergeCell ref="M30:O30"/>
    <mergeCell ref="M31:N31"/>
    <mergeCell ref="K4:L4"/>
    <mergeCell ref="K12:L12"/>
    <mergeCell ref="C13:E13"/>
    <mergeCell ref="C21:E21"/>
    <mergeCell ref="C29:E29"/>
    <mergeCell ref="C31:E31"/>
    <mergeCell ref="B25:B31"/>
  </mergeCells>
  <printOptions/>
  <pageMargins left="0.3937007874015748" right="0.3937007874015748" top="0.3937007874015748" bottom="0.3937007874015748" header="0.4330708661417323" footer="0.3937007874015748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2" sqref="A2:C30"/>
    </sheetView>
  </sheetViews>
  <sheetFormatPr defaultColWidth="9.00390625" defaultRowHeight="13.5"/>
  <cols>
    <col min="1" max="3" width="9.00390625" style="28" customWidth="1"/>
    <col min="4" max="4" width="15.125" style="28" bestFit="1" customWidth="1"/>
    <col min="5" max="16384" width="9.00390625" style="28" customWidth="1"/>
  </cols>
  <sheetData>
    <row r="1" spans="1:5" ht="13.5">
      <c r="A1" s="26" t="s">
        <v>33</v>
      </c>
      <c r="C1" s="27" t="s">
        <v>34</v>
      </c>
      <c r="D1" s="26" t="s">
        <v>35</v>
      </c>
      <c r="E1" s="27" t="s">
        <v>34</v>
      </c>
    </row>
    <row r="2" spans="1:5" ht="13.5">
      <c r="A2" s="246" t="s">
        <v>36</v>
      </c>
      <c r="B2" s="247"/>
      <c r="C2" s="29">
        <v>3</v>
      </c>
      <c r="D2" s="26" t="s">
        <v>37</v>
      </c>
      <c r="E2" s="30">
        <v>662</v>
      </c>
    </row>
    <row r="3" spans="1:3" ht="13.5">
      <c r="A3" s="246" t="s">
        <v>38</v>
      </c>
      <c r="B3" s="247"/>
      <c r="C3" s="31">
        <v>3</v>
      </c>
    </row>
    <row r="4" spans="1:3" ht="13.5">
      <c r="A4" s="246" t="s">
        <v>39</v>
      </c>
      <c r="B4" s="247"/>
      <c r="C4" s="31">
        <v>2</v>
      </c>
    </row>
    <row r="5" spans="1:3" ht="13.5">
      <c r="A5" s="246" t="s">
        <v>40</v>
      </c>
      <c r="B5" s="247"/>
      <c r="C5" s="31">
        <v>6</v>
      </c>
    </row>
    <row r="6" spans="1:3" ht="13.5">
      <c r="A6" s="246" t="s">
        <v>41</v>
      </c>
      <c r="B6" s="247"/>
      <c r="C6" s="31">
        <v>6</v>
      </c>
    </row>
    <row r="7" spans="1:3" ht="13.5">
      <c r="A7" s="246" t="s">
        <v>42</v>
      </c>
      <c r="B7" s="247"/>
      <c r="C7" s="31">
        <v>8</v>
      </c>
    </row>
    <row r="8" spans="1:3" ht="13.5">
      <c r="A8" s="246" t="s">
        <v>43</v>
      </c>
      <c r="B8" s="247"/>
      <c r="C8" s="31">
        <v>40</v>
      </c>
    </row>
    <row r="9" spans="1:3" ht="13.5">
      <c r="A9" s="246" t="s">
        <v>44</v>
      </c>
      <c r="B9" s="247"/>
      <c r="C9" s="31">
        <v>29</v>
      </c>
    </row>
    <row r="10" spans="1:3" ht="13.5">
      <c r="A10" s="246" t="s">
        <v>45</v>
      </c>
      <c r="B10" s="247"/>
      <c r="C10" s="31">
        <v>263</v>
      </c>
    </row>
    <row r="11" spans="1:3" ht="13.5">
      <c r="A11" s="246" t="s">
        <v>46</v>
      </c>
      <c r="B11" s="247"/>
      <c r="C11" s="31">
        <v>2450</v>
      </c>
    </row>
    <row r="12" spans="1:3" ht="13.5">
      <c r="A12" s="246" t="s">
        <v>47</v>
      </c>
      <c r="B12" s="247"/>
      <c r="C12" s="31">
        <v>1</v>
      </c>
    </row>
    <row r="13" spans="1:3" ht="13.5">
      <c r="A13" s="246" t="s">
        <v>48</v>
      </c>
      <c r="B13" s="247"/>
      <c r="C13" s="31">
        <v>1</v>
      </c>
    </row>
    <row r="14" spans="1:3" ht="13.5">
      <c r="A14" s="246" t="s">
        <v>49</v>
      </c>
      <c r="B14" s="247"/>
      <c r="C14" s="31">
        <v>2</v>
      </c>
    </row>
    <row r="15" spans="1:3" ht="13.5">
      <c r="A15" s="246" t="s">
        <v>50</v>
      </c>
      <c r="B15" s="247"/>
      <c r="C15" s="31">
        <v>11</v>
      </c>
    </row>
    <row r="16" spans="1:3" ht="13.5">
      <c r="A16" s="246" t="s">
        <v>51</v>
      </c>
      <c r="B16" s="247"/>
      <c r="C16" s="31">
        <v>7</v>
      </c>
    </row>
    <row r="17" spans="1:3" ht="13.5">
      <c r="A17" s="246" t="s">
        <v>52</v>
      </c>
      <c r="B17" s="247"/>
      <c r="C17" s="31">
        <v>226</v>
      </c>
    </row>
    <row r="18" spans="1:3" ht="13.5">
      <c r="A18" s="246" t="s">
        <v>53</v>
      </c>
      <c r="B18" s="247"/>
      <c r="C18" s="31">
        <v>5</v>
      </c>
    </row>
    <row r="19" spans="1:3" ht="13.5">
      <c r="A19" s="246" t="s">
        <v>54</v>
      </c>
      <c r="B19" s="247"/>
      <c r="C19" s="31">
        <v>5</v>
      </c>
    </row>
    <row r="20" spans="1:3" ht="13.5">
      <c r="A20" s="246" t="s">
        <v>55</v>
      </c>
      <c r="B20" s="247"/>
      <c r="C20" s="31">
        <v>3</v>
      </c>
    </row>
    <row r="21" spans="1:3" ht="13.5">
      <c r="A21" s="246" t="s">
        <v>56</v>
      </c>
      <c r="B21" s="247"/>
      <c r="C21" s="31">
        <v>6</v>
      </c>
    </row>
    <row r="22" spans="1:3" ht="13.5">
      <c r="A22" s="246" t="s">
        <v>57</v>
      </c>
      <c r="B22" s="247"/>
      <c r="C22" s="31">
        <v>1</v>
      </c>
    </row>
    <row r="23" spans="1:3" ht="13.5">
      <c r="A23" s="246" t="s">
        <v>58</v>
      </c>
      <c r="B23" s="247"/>
      <c r="C23" s="31">
        <v>4</v>
      </c>
    </row>
    <row r="24" spans="1:3" ht="13.5">
      <c r="A24" s="246" t="s">
        <v>59</v>
      </c>
      <c r="B24" s="247"/>
      <c r="C24" s="31">
        <v>2</v>
      </c>
    </row>
    <row r="25" spans="1:3" ht="13.5">
      <c r="A25" s="246" t="s">
        <v>60</v>
      </c>
      <c r="B25" s="247"/>
      <c r="C25" s="31">
        <v>1</v>
      </c>
    </row>
    <row r="26" spans="1:3" ht="13.5">
      <c r="A26" s="246" t="s">
        <v>61</v>
      </c>
      <c r="B26" s="247"/>
      <c r="C26" s="31">
        <v>1</v>
      </c>
    </row>
    <row r="27" spans="1:3" ht="13.5">
      <c r="A27" s="246" t="s">
        <v>62</v>
      </c>
      <c r="B27" s="247"/>
      <c r="C27" s="31">
        <v>2</v>
      </c>
    </row>
    <row r="28" spans="1:3" ht="13.5">
      <c r="A28" s="246" t="s">
        <v>63</v>
      </c>
      <c r="B28" s="247"/>
      <c r="C28" s="31">
        <v>2</v>
      </c>
    </row>
    <row r="29" spans="1:3" ht="13.5">
      <c r="A29" s="246" t="s">
        <v>64</v>
      </c>
      <c r="B29" s="247"/>
      <c r="C29" s="31">
        <v>3</v>
      </c>
    </row>
    <row r="30" spans="1:3" ht="13.5">
      <c r="A30" s="246" t="s">
        <v>65</v>
      </c>
      <c r="B30" s="247"/>
      <c r="C30" s="31">
        <v>1</v>
      </c>
    </row>
  </sheetData>
  <sheetProtection/>
  <mergeCells count="29"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5:B25"/>
    <mergeCell ref="A14:B14"/>
    <mergeCell ref="A15:B15"/>
    <mergeCell ref="A16:B16"/>
    <mergeCell ref="A17:B17"/>
    <mergeCell ref="A18:B18"/>
    <mergeCell ref="A19:B19"/>
    <mergeCell ref="A26:B26"/>
    <mergeCell ref="A27:B27"/>
    <mergeCell ref="A28:B28"/>
    <mergeCell ref="A29:B29"/>
    <mergeCell ref="A30:B30"/>
    <mergeCell ref="A20:B20"/>
    <mergeCell ref="A21:B21"/>
    <mergeCell ref="A22:B22"/>
    <mergeCell ref="A23:B23"/>
    <mergeCell ref="A24:B2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奥津　光弘</dc:creator>
  <cp:keywords/>
  <dc:description/>
  <cp:lastModifiedBy>ejima</cp:lastModifiedBy>
  <cp:lastPrinted>2024-03-12T02:44:46Z</cp:lastPrinted>
  <dcterms:created xsi:type="dcterms:W3CDTF">2003-02-28T07:30:29Z</dcterms:created>
  <dcterms:modified xsi:type="dcterms:W3CDTF">2024-03-12T02:47:42Z</dcterms:modified>
  <cp:category/>
  <cp:version/>
  <cp:contentType/>
  <cp:contentStatus/>
</cp:coreProperties>
</file>